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02_CRISPANO\DELIBERA DIRITTI DI ISTRUTTORIA\file fiscalizzazione e oneri\"/>
    </mc:Choice>
  </mc:AlternateContent>
  <xr:revisionPtr revIDLastSave="0" documentId="13_ncr:1_{7E227046-3E2B-46D7-8AD8-AD0986814A4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nuovo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6" i="1" l="1"/>
  <c r="K17" i="1"/>
  <c r="K18" i="1"/>
  <c r="K19" i="1"/>
  <c r="K20" i="1"/>
  <c r="K21" i="1"/>
  <c r="K22" i="1"/>
  <c r="K15" i="1"/>
  <c r="F211" i="1"/>
  <c r="D211" i="1"/>
  <c r="D84" i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C33" i="1"/>
  <c r="K33" i="1" s="1"/>
  <c r="D38" i="1" s="1"/>
  <c r="K24" i="1" l="1"/>
  <c r="C38" i="1" s="1"/>
  <c r="F38" i="1" s="1"/>
  <c r="C44" i="1" s="1"/>
  <c r="F44" i="1" s="1"/>
  <c r="J44" i="1" s="1"/>
  <c r="H211" i="1"/>
  <c r="C217" i="1" s="1"/>
  <c r="F217" i="1" s="1"/>
</calcChain>
</file>

<file path=xl/sharedStrings.xml><?xml version="1.0" encoding="utf-8"?>
<sst xmlns="http://schemas.openxmlformats.org/spreadsheetml/2006/main" count="251" uniqueCount="219">
  <si>
    <t>D.P.R. 380/2001 ART. 33 COMMA 2 e ART. 34 COMMA 2 -   (c.d. "FISCALIZZAZIONE")</t>
  </si>
  <si>
    <t>(calcolo in  base alla L. 27 luglio 1978 n. 392 pubblicata sulla G.U. n. 211 del 29 luglio 1978)</t>
  </si>
  <si>
    <t>P.E.</t>
  </si>
  <si>
    <t>SOGGETTO</t>
  </si>
  <si>
    <t>UBICAZIONE</t>
  </si>
  <si>
    <t>OGGETTO</t>
  </si>
  <si>
    <t xml:space="preserve">     TABELLA 1  -</t>
  </si>
  <si>
    <t>Determinazione della SUPERFICIE CONVENZIONALE</t>
  </si>
  <si>
    <t>DESCRIZIONE IMMOBILE</t>
  </si>
  <si>
    <t>SUPERFICIE REALE</t>
  </si>
  <si>
    <t>30% PER VANI CON H. INF 1,70</t>
  </si>
  <si>
    <t>SUPERFICIE DA CONSIDERARE</t>
  </si>
  <si>
    <t>COEFF.</t>
  </si>
  <si>
    <t>SUPERFICIE CONVENZIONALE</t>
  </si>
  <si>
    <t xml:space="preserve">  Unità superiore a mq. 70</t>
  </si>
  <si>
    <t xml:space="preserve">  Unità tra mq. 46 e mq. 70 (*)</t>
  </si>
  <si>
    <t>&gt; 95 &lt;= 110</t>
  </si>
  <si>
    <t xml:space="preserve">  Unità inferiore a mq. 46 (*)</t>
  </si>
  <si>
    <t>&gt; 110 &lt;=130</t>
  </si>
  <si>
    <t xml:space="preserve">  Autorimesse singole</t>
  </si>
  <si>
    <t xml:space="preserve">  Posto macchina in comune</t>
  </si>
  <si>
    <t xml:space="preserve">  Balconi, terrazze, cantine e simili (loc. sottot. non abitabili)</t>
  </si>
  <si>
    <t xml:space="preserve">  Superfici scoperte in godimento esclusivo</t>
  </si>
  <si>
    <t xml:space="preserve">  Superfici a verde in condominio (quota millesim.)</t>
  </si>
  <si>
    <t>&gt; 160</t>
  </si>
  <si>
    <t>(*) i relativi coefficienti non si applicano se lo stato di conservazione</t>
  </si>
  <si>
    <t xml:space="preserve">Totale Superf. Convenzionale:  mq. </t>
  </si>
  <si>
    <t xml:space="preserve">      è scadente; in tal caso il coeff. da applicare è 1,00</t>
  </si>
  <si>
    <t xml:space="preserve">     TABELLA 2 - </t>
  </si>
  <si>
    <t>Determinazione del COSTO UNITARIO DI PRODUZIONE</t>
  </si>
  <si>
    <t>(con riferimento all'art. 13 e segg. della L. 27 luglio 1978 n. 392 ed Allegato "A" )</t>
  </si>
  <si>
    <r>
      <rPr>
        <sz val="6.5"/>
        <rFont val="Arial"/>
        <family val="2"/>
        <charset val="1"/>
      </rPr>
      <t xml:space="preserve">COSTO BASE               (€uro / mq.)       </t>
    </r>
    <r>
      <rPr>
        <sz val="6"/>
        <rFont val="Arial"/>
        <family val="2"/>
        <charset val="1"/>
      </rPr>
      <t xml:space="preserve"> (ex Lire 1.450.000 ultimo dato Ministeriale al 18/12/1998)</t>
    </r>
  </si>
  <si>
    <t>TIPOLOGIA      (categoria Catastale)</t>
  </si>
  <si>
    <t>DEMOGRAFIA  abitanti</t>
  </si>
  <si>
    <t>UBICAZIONE     zona</t>
  </si>
  <si>
    <t xml:space="preserve">     LIVELLO        piano</t>
  </si>
  <si>
    <t xml:space="preserve">     VETUSTA'         anni</t>
  </si>
  <si>
    <t>CONSERVAZ.     stato</t>
  </si>
  <si>
    <t>COSTO UNITARIO DI PRODUZIONE</t>
  </si>
  <si>
    <t>(introdurre tipologia catastale e relativo coeff.))</t>
  </si>
  <si>
    <t>(introdurre zona e relativo coeff.)</t>
  </si>
  <si>
    <t>(introdurre livello piano solo qualora immobile con almeno 3 p.f.t)</t>
  </si>
  <si>
    <t>(introdurre anni vetustà e relativo coeff.)</t>
  </si>
  <si>
    <t>(introdurre stato di conservazione  e relativo coeff.)</t>
  </si>
  <si>
    <t>(es. A2)</t>
  </si>
  <si>
    <t>(es. 3 – PERIFERIA)</t>
  </si>
  <si>
    <t>(es P. 1°)</t>
  </si>
  <si>
    <t>(es. 50 anni)</t>
  </si>
  <si>
    <t>(es. NORMALE)</t>
  </si>
  <si>
    <t xml:space="preserve">     TABELLA 3  -</t>
  </si>
  <si>
    <t>calcolo EQUO CANONE</t>
  </si>
  <si>
    <t>COSTO DI PRODUZIONE</t>
  </si>
  <si>
    <t xml:space="preserve">     TABELLA 4  -</t>
  </si>
  <si>
    <t>calcolo ADEGUAMENTO ISTAT</t>
  </si>
  <si>
    <t xml:space="preserve">     TABELLA 5 -  calcolo FISCALIZZAZIONE </t>
  </si>
  <si>
    <t>AUMENTO ISTAT                (da 18/12/1998 a oggi)</t>
  </si>
  <si>
    <t>COSTO DI PRODUZIONE (ATTUALIZZATO)</t>
  </si>
  <si>
    <t>APPLICAZIONE ART. 33 / 34 DPR 380/01</t>
  </si>
  <si>
    <t xml:space="preserve">IMPORTO FISCALIZZAZIONE EX ART. 33 / 34 DPR 380/01 </t>
  </si>
  <si>
    <t>(aggiornam con indice ISTAT relativo al costo di costruz. fabb. resid.)</t>
  </si>
  <si>
    <t xml:space="preserve">x 2  =    €uro </t>
  </si>
  <si>
    <t>(vd conteggio a parte)</t>
  </si>
  <si>
    <t>(importo minimo € 2.000,00)</t>
  </si>
  <si>
    <t xml:space="preserve">  NOTE</t>
  </si>
  <si>
    <r>
      <rPr>
        <b/>
        <sz val="10"/>
        <rFont val="Arial"/>
        <family val="2"/>
        <charset val="1"/>
      </rPr>
      <t xml:space="preserve">  Allegato</t>
    </r>
    <r>
      <rPr>
        <b/>
        <sz val="14"/>
        <rFont val="Arial"/>
        <family val="2"/>
        <charset val="1"/>
      </rPr>
      <t xml:space="preserve"> "A"</t>
    </r>
  </si>
  <si>
    <t xml:space="preserve">    TIPOLOGIA – art. 16</t>
  </si>
  <si>
    <t>DEMOGRAFIA – art. 17</t>
  </si>
  <si>
    <t>TIPO ABITAZIONI</t>
  </si>
  <si>
    <t>CATEGORIA CATASTALE</t>
  </si>
  <si>
    <t>ABITANTI COMUNE</t>
  </si>
  <si>
    <t>COEFF</t>
  </si>
  <si>
    <t xml:space="preserve">  Signorili</t>
  </si>
  <si>
    <t>A1</t>
  </si>
  <si>
    <t xml:space="preserve">  Superiori a 400.000</t>
  </si>
  <si>
    <t xml:space="preserve">  Civili</t>
  </si>
  <si>
    <t>A2</t>
  </si>
  <si>
    <t xml:space="preserve">  Superiori a 250.000</t>
  </si>
  <si>
    <t xml:space="preserve">  Economiche</t>
  </si>
  <si>
    <t>A3</t>
  </si>
  <si>
    <t xml:space="preserve">  Superiori a 100.000</t>
  </si>
  <si>
    <t xml:space="preserve">  Popolari</t>
  </si>
  <si>
    <t>A4</t>
  </si>
  <si>
    <t xml:space="preserve">  Superiori a   50.000</t>
  </si>
  <si>
    <t xml:space="preserve">  Ultrapopolari</t>
  </si>
  <si>
    <t>A5</t>
  </si>
  <si>
    <t xml:space="preserve">  Superiori a   10.000</t>
  </si>
  <si>
    <t xml:space="preserve">  Rurali</t>
  </si>
  <si>
    <t>A6</t>
  </si>
  <si>
    <t xml:space="preserve">  Fino a           10.000</t>
  </si>
  <si>
    <t xml:space="preserve">  Villini</t>
  </si>
  <si>
    <t>A7</t>
  </si>
  <si>
    <t xml:space="preserve">  Alloggi tipici dei luoghi</t>
  </si>
  <si>
    <t>A11</t>
  </si>
  <si>
    <t>UBICAZIONE – art. 18</t>
  </si>
  <si>
    <t>COMUNI SUPERIORI A 20.000 ABITANTI</t>
  </si>
  <si>
    <t xml:space="preserve">COMUNI INFERIORI A 20.000 ABITANTI                                                   </t>
  </si>
  <si>
    <t>ZONE</t>
  </si>
  <si>
    <t xml:space="preserve">  Agricole</t>
  </si>
  <si>
    <t xml:space="preserve">  Edificate periferiche</t>
  </si>
  <si>
    <t>1,00 (*)</t>
  </si>
  <si>
    <t xml:space="preserve">  Centro edificato</t>
  </si>
  <si>
    <t xml:space="preserve">  Fra periferia e centro storico</t>
  </si>
  <si>
    <t>1,20 (*)</t>
  </si>
  <si>
    <t xml:space="preserve">  -----</t>
  </si>
  <si>
    <t>---</t>
  </si>
  <si>
    <t xml:space="preserve">  Zone di pregio</t>
  </si>
  <si>
    <t xml:space="preserve">  Centro Storico</t>
  </si>
  <si>
    <t>1,30 (*)</t>
  </si>
  <si>
    <t>1,10 (*)</t>
  </si>
  <si>
    <t>(*) VETUSTA' – art. 20</t>
  </si>
  <si>
    <t>(*) anni successivi a quello di costruzione</t>
  </si>
  <si>
    <t>LIVELLO DI PIANO – art. 19</t>
  </si>
  <si>
    <t>ANNI</t>
  </si>
  <si>
    <t>ABITAZIONI SITUATE AL PIANO</t>
  </si>
  <si>
    <t>da 1 a 5</t>
  </si>
  <si>
    <t xml:space="preserve">  Seminterrato</t>
  </si>
  <si>
    <t xml:space="preserve">  Terreno</t>
  </si>
  <si>
    <t xml:space="preserve">  Intermedio e ultimo (*)</t>
  </si>
  <si>
    <t xml:space="preserve">  Attico (*)</t>
  </si>
  <si>
    <t>(*) per le abitazioni situate al quarto piano o superiori, sprovviste</t>
  </si>
  <si>
    <t>di ascensore, i coeff. sono rispettivamente ridotti a 0,95 e 1,10</t>
  </si>
  <si>
    <r>
      <rPr>
        <b/>
        <sz val="6"/>
        <rFont val="Arial"/>
        <family val="2"/>
        <charset val="1"/>
      </rPr>
      <t xml:space="preserve">NB.:  </t>
    </r>
    <r>
      <rPr>
        <sz val="6"/>
        <rFont val="Arial"/>
        <family val="2"/>
        <charset val="1"/>
      </rPr>
      <t>I</t>
    </r>
    <r>
      <rPr>
        <b/>
        <sz val="6"/>
        <rFont val="Arial"/>
        <family val="2"/>
        <charset val="1"/>
      </rPr>
      <t xml:space="preserve"> </t>
    </r>
    <r>
      <rPr>
        <sz val="6"/>
        <rFont val="Arial"/>
        <family val="2"/>
        <charset val="1"/>
      </rPr>
      <t>coeff. di cui sopra si applicano solamente agli immobili</t>
    </r>
  </si>
  <si>
    <t xml:space="preserve">              con almeno 3 piani fuori terra</t>
  </si>
  <si>
    <t>CONSERVAZIONE E MANUTENZIONE – art. 21</t>
  </si>
  <si>
    <t>STATO</t>
  </si>
  <si>
    <t xml:space="preserve">  Normale</t>
  </si>
  <si>
    <t xml:space="preserve">  Mediocre</t>
  </si>
  <si>
    <t xml:space="preserve">  Scadente</t>
  </si>
  <si>
    <t>oltre</t>
  </si>
  <si>
    <t xml:space="preserve">MODALITA’ CALCOLO FISCALIZZAZIONI EX ARTT. 33 E 34 DPR 380/01 E S.M.I. </t>
  </si>
  <si>
    <r>
      <rPr>
        <sz val="8"/>
        <rFont val="Arial"/>
        <family val="2"/>
        <charset val="1"/>
      </rPr>
      <t>In base all’art. 34 del D.P.R. 380/01  e s.m.i.   “</t>
    </r>
    <r>
      <rPr>
        <i/>
        <sz val="8"/>
        <rFont val="Arial"/>
        <family val="2"/>
        <charset val="1"/>
      </rPr>
      <t xml:space="preserve">quando la demolizione non può avvenire senza pregiudizio della parte eseguita in conformità, il dirigente o il responsabile dell’Ufficio applica una sanzione pari al </t>
    </r>
    <r>
      <rPr>
        <b/>
        <i/>
        <sz val="8"/>
        <rFont val="Arial"/>
        <family val="2"/>
        <charset val="1"/>
      </rPr>
      <t xml:space="preserve">doppio del costo di produzione, </t>
    </r>
    <r>
      <rPr>
        <i/>
        <sz val="8"/>
        <rFont val="Arial"/>
        <family val="2"/>
        <charset val="1"/>
      </rPr>
      <t xml:space="preserve">stabilito in base alla Legge 27.07.1978 n. 392, della </t>
    </r>
    <r>
      <rPr>
        <b/>
        <i/>
        <u/>
        <sz val="8"/>
        <rFont val="Arial"/>
        <family val="2"/>
        <charset val="1"/>
      </rPr>
      <t>parte di opera in difformità</t>
    </r>
    <r>
      <rPr>
        <b/>
        <i/>
        <sz val="8"/>
        <rFont val="Arial"/>
        <family val="2"/>
        <charset val="1"/>
      </rPr>
      <t xml:space="preserve"> </t>
    </r>
    <r>
      <rPr>
        <i/>
        <sz val="8"/>
        <rFont val="Arial"/>
        <family val="2"/>
        <charset val="1"/>
      </rPr>
      <t>dal permesso di costruire, ad uso residenziale, e pari al doppio del valore venale, determinato a cura dell’Agenzia del Territorio, per le opere adibite ad usi diversi da quello residenziale</t>
    </r>
    <r>
      <rPr>
        <sz val="8"/>
        <rFont val="Arial"/>
        <family val="2"/>
        <charset val="1"/>
      </rPr>
      <t>”.</t>
    </r>
  </si>
  <si>
    <t>Risulta a volte di difficile applicazione il calcolo di opere in difformità relativi a destinazioni residenziali, in particolar modo per quanto riguarda la determinazione del costo unitario.</t>
  </si>
  <si>
    <t>In particolar modo si approfondiscono alcuni aspetti della tabella di calcolo:</t>
  </si>
  <si>
    <t xml:space="preserve">Art. 13 - </t>
  </si>
  <si>
    <t>DETERMINAZIONE DELLA SUPERFICIE CONVENZIONALE</t>
  </si>
  <si>
    <t>La superficie convenzionale si calcola in base a quanto riportato all’art. 13 della L. 392/78, considerando l’intera sup.</t>
  </si>
  <si>
    <t>(netta e quindi escluse murature) delle unità immobiliari ed a percentuale sugli spazi accessori e di servizio.</t>
  </si>
  <si>
    <t>N.B. 1</t>
  </si>
  <si>
    <t>L’Art. 13 non esclude dal computo della superficie utile i vani scala, i quali, non essendo compresi nelle categorie</t>
  </si>
  <si>
    <r>
      <rPr>
        <sz val="8"/>
        <rFont val="Arial"/>
        <family val="2"/>
        <charset val="1"/>
      </rPr>
      <t xml:space="preserve">con riduzione a percentuale, </t>
    </r>
    <r>
      <rPr>
        <b/>
        <sz val="8"/>
        <rFont val="Arial"/>
        <family val="2"/>
        <charset val="1"/>
      </rPr>
      <t>dovranno essere computati per intero nella superficie utile</t>
    </r>
  </si>
  <si>
    <t>N.B. 2</t>
  </si>
  <si>
    <t>Il prospetto del computo del costo unitario prevede nel calcolo della superficie, quelle relative alle superfici scoperte</t>
  </si>
  <si>
    <t>in godimento esclusivo e le superfici a verde in condominio.</t>
  </si>
  <si>
    <r>
      <rPr>
        <sz val="8"/>
        <rFont val="Arial"/>
        <family val="2"/>
        <charset val="1"/>
      </rPr>
      <t xml:space="preserve">Si rileva tuttavia che l’art. 34 del DPR 380/01 prevede il computo della sanzione in base alla </t>
    </r>
    <r>
      <rPr>
        <b/>
        <sz val="8"/>
        <rFont val="Arial"/>
        <family val="2"/>
        <charset val="1"/>
      </rPr>
      <t>parte di opera in</t>
    </r>
  </si>
  <si>
    <r>
      <rPr>
        <b/>
        <sz val="8"/>
        <rFont val="Arial"/>
        <family val="2"/>
        <charset val="1"/>
      </rPr>
      <t>difformità</t>
    </r>
    <r>
      <rPr>
        <sz val="8"/>
        <rFont val="Arial"/>
        <family val="2"/>
        <charset val="1"/>
      </rPr>
      <t>, pertanto si ritiene opportuno non includere le superfici scoperte</t>
    </r>
  </si>
  <si>
    <t>N.B. 3</t>
  </si>
  <si>
    <t>Ai sensi della D.G.C. n. __ in data __________, qualora le opere abusive realizzate su immobile residenziale</t>
  </si>
  <si>
    <t>non hanno comportato una superficie assimilabile alle fattispecie individuata all'art. 13 della L. 392/78, la stima</t>
  </si>
  <si>
    <t>viene ricondotta al "costo di produzione" calcolato in misura doppia, intendendo il costo reale alla data di richiesta</t>
  </si>
  <si>
    <t>di fiscalizzazione, della parte di opera abusivamente realizzata, valutata mediante computo metrico estimativo,</t>
  </si>
  <si>
    <t>maggiorato delle seguenti percentuali:</t>
  </si>
  <si>
    <t xml:space="preserve"> - per l'incidenza degli oneri concessori di cui alla lett. b) o d) della  dell’art. 22 della L. 392/78</t>
  </si>
  <si>
    <t xml:space="preserve"> - per il costo dell’area di cui alla lettera c) dell’art. 22 della L. 392/78</t>
  </si>
  <si>
    <t xml:space="preserve">Art. 14 - </t>
  </si>
  <si>
    <t>COSTO BASE</t>
  </si>
  <si>
    <t>si assume come ultimo dato ministeriale al 18.12.1998 su immobili ultimati nel 1997 = £. 1.450.000</t>
  </si>
  <si>
    <t xml:space="preserve">pari ad €  748,86 da attualizzarsi all'indice ISTAT  relativo a "costruzione di un fabbricato residenziale" </t>
  </si>
  <si>
    <t>(si fa riferimento ai decreti di aggiornamento al costo base di produzione al mq. di edifici di civile abitazione</t>
  </si>
  <si>
    <t>ai sensi dell'art. 22 della L. 392/78 susseguitesi a decorrere dal 1983 (DPR 10.08.1994 n. 330) fino all'ultimo</t>
  </si>
  <si>
    <t>del 1997 (D.M. 19.12.1998)</t>
  </si>
  <si>
    <t xml:space="preserve">Art. 16 - </t>
  </si>
  <si>
    <t>TIPOLOGIA CATASTALE</t>
  </si>
  <si>
    <t>Da desumersi dall’accatastamento dell’immobile.</t>
  </si>
  <si>
    <t xml:space="preserve">In caso di manufatti accatastati con diverse tipologie  (C, D) si assume la tipologia catastale dell'alloggio o </t>
  </si>
  <si>
    <t>unità immobiliare a cui è pertinenza (es autorimessa da fiscalizzare accessorio ad alloggio di un condominio A2</t>
  </si>
  <si>
    <t>si assume come tipologia catastale la A2 e quindi coeff. 1,25)</t>
  </si>
  <si>
    <t xml:space="preserve">Art. 17 - </t>
  </si>
  <si>
    <t>DEMOGRAFIA ABITANTI</t>
  </si>
  <si>
    <t>(Galliate &gt; 10.000) quindi si assume come coeff. 0,90</t>
  </si>
  <si>
    <t xml:space="preserve">Art. 18 - </t>
  </si>
  <si>
    <t>Ai sensi dell’art. 16 della Legge 22/10/1971, n. 865 si applicano le seguenti perimetrazioni:</t>
  </si>
  <si>
    <t>a) Zona agricola</t>
  </si>
  <si>
    <t>Coeff.  0,85</t>
  </si>
  <si>
    <t>b) centro edificato</t>
  </si>
  <si>
    <t>Coeff.  1,00</t>
  </si>
  <si>
    <t>c) centro storico</t>
  </si>
  <si>
    <t>Coeff.  1,10</t>
  </si>
  <si>
    <t xml:space="preserve">Art. 19 - </t>
  </si>
  <si>
    <t>LIVELLO PIANO</t>
  </si>
  <si>
    <t>(questi coefficienti si applicano solamente ad immobili con almeno 3 piani fuori terra)</t>
  </si>
  <si>
    <r>
      <rPr>
        <b/>
        <sz val="8"/>
        <rFont val="Arial"/>
        <family val="2"/>
        <charset val="1"/>
      </rPr>
      <t>N.B.</t>
    </r>
    <r>
      <rPr>
        <sz val="8"/>
        <rFont val="Arial"/>
        <family val="2"/>
        <charset val="1"/>
      </rPr>
      <t xml:space="preserve"> Il livello di piano si intende quello del fabbricato oggetto di sanatoria; ad esempio se l’abuso è al piano </t>
    </r>
  </si>
  <si>
    <t>interrato di un edificio residenziale ubicato al piano terra si utilizza come coefficiente quello relativo al piano terra</t>
  </si>
  <si>
    <t xml:space="preserve">Art. 20 - </t>
  </si>
  <si>
    <t>VETUSTA'</t>
  </si>
  <si>
    <t>Si assume come coefficiente quello relativo agli anni successivi a quello di costruzione</t>
  </si>
  <si>
    <t>Attenzione: gli anni si considerano riferiti alla data attuale e NON a luglio 1978 che è il costo base assunto</t>
  </si>
  <si>
    <t>per il calcolo; questo perché il parametro va raffrontato ad oggi (più è vecchio l’edificio più c’è un</t>
  </si>
  <si>
    <t>maggiore coefficiente)</t>
  </si>
  <si>
    <t xml:space="preserve">Art. 21 - </t>
  </si>
  <si>
    <t>CONSERVAZIONE</t>
  </si>
  <si>
    <t>Si rimanda all’attenta lettura dell’art. 21 della L. 392/78</t>
  </si>
  <si>
    <t xml:space="preserve">  ---  </t>
  </si>
  <si>
    <t>È il prodotto di tutti i parametri precedenti</t>
  </si>
  <si>
    <t>D.P.R. 380/2001   ART. 33 COMMA 2 e ART. 34  COMMA 2 -   (c.d. "FISCALIZZAZIONE")</t>
  </si>
  <si>
    <r>
      <rPr>
        <sz val="10"/>
        <rFont val="Arial Narrow"/>
        <family val="2"/>
        <charset val="1"/>
      </rPr>
      <t>(</t>
    </r>
    <r>
      <rPr>
        <b/>
        <sz val="10"/>
        <rFont val="Arial Narrow"/>
        <family val="2"/>
        <charset val="1"/>
      </rPr>
      <t>in caso di non rilevabilità della "superficie convenzionale”</t>
    </r>
  </si>
  <si>
    <t>(specifiche modalità di calcolo riportate nella D.G.C. __ del _____________)</t>
  </si>
  <si>
    <t>MODALITA' DI CALCOLO SEGUITA</t>
  </si>
  <si>
    <t>Ai sensi della D.G.C. n. __ in data __________, trattandosi nel caso in esame di opere abusive realizzate</t>
  </si>
  <si>
    <t>su immobile residenziale che non comporta l'individuazione di una superficie assimilabile alle fattispecie</t>
  </si>
  <si>
    <r>
      <rPr>
        <sz val="10"/>
        <rFont val="Arial"/>
        <family val="2"/>
        <charset val="1"/>
      </rPr>
      <t>individuate all'art. 13 della L. 392/78, la stima viene ricondotta al "</t>
    </r>
    <r>
      <rPr>
        <i/>
        <sz val="10"/>
        <rFont val="Arial"/>
        <family val="2"/>
        <charset val="1"/>
      </rPr>
      <t>costo di produzione</t>
    </r>
    <r>
      <rPr>
        <sz val="10"/>
        <rFont val="Arial"/>
        <family val="2"/>
        <charset val="1"/>
      </rPr>
      <t>" calcolato in misura</t>
    </r>
  </si>
  <si>
    <r>
      <rPr>
        <sz val="10"/>
        <rFont val="Arial"/>
        <family val="2"/>
        <charset val="1"/>
      </rPr>
      <t xml:space="preserve">doppia. Esso si determina mediante </t>
    </r>
    <r>
      <rPr>
        <b/>
        <sz val="10"/>
        <rFont val="Arial"/>
        <family val="2"/>
        <charset val="1"/>
      </rPr>
      <t>computo metrico estimativo</t>
    </r>
    <r>
      <rPr>
        <sz val="10"/>
        <rFont val="Arial"/>
        <family val="2"/>
        <charset val="1"/>
      </rPr>
      <t xml:space="preserve"> (asseverato da professionista abilitato e</t>
    </r>
  </si>
  <si>
    <t>iscritto al proprio collegio/ordine), alla data di richiesta di fiscalizzazione, della parte di opera abusivamente</t>
  </si>
  <si>
    <t>realizzata, maggiorato delle seguenti percentuali:</t>
  </si>
  <si>
    <t xml:space="preserve"> - per l'incidenza dei contributi  concessori di cui alla lett. b) o d) della  dell’art. 22 della L. 392/78</t>
  </si>
  <si>
    <r>
      <rPr>
        <sz val="8"/>
        <color rgb="FFFFFFFF"/>
        <rFont val="Arial"/>
        <family val="2"/>
        <charset val="1"/>
      </rPr>
      <t>.</t>
    </r>
    <r>
      <rPr>
        <b/>
        <sz val="8"/>
        <rFont val="Arial"/>
        <family val="2"/>
        <charset val="1"/>
      </rPr>
      <t xml:space="preserve">   +  8,6%</t>
    </r>
  </si>
  <si>
    <r>
      <rPr>
        <sz val="8"/>
        <color rgb="FFFFFFFF"/>
        <rFont val="Arial"/>
        <family val="2"/>
        <charset val="1"/>
      </rPr>
      <t>.</t>
    </r>
    <r>
      <rPr>
        <b/>
        <sz val="8"/>
        <rFont val="Arial"/>
        <family val="2"/>
        <charset val="1"/>
      </rPr>
      <t xml:space="preserve">   + 14,8%</t>
    </r>
  </si>
  <si>
    <t>Determinazione del COSTO  DI PRODUZIONE</t>
  </si>
  <si>
    <t>Importo computo metrico estimativo</t>
  </si>
  <si>
    <t>maggiorazione incidenza contributi  concessori                   (+ 8,6%)</t>
  </si>
  <si>
    <t>maggiorazione incidenza costo area                                 (+ 14,8%)</t>
  </si>
  <si>
    <t>calcolo FISCALIZZAZIONE</t>
  </si>
  <si>
    <t>COSTO  DI PRODUZIONE</t>
  </si>
  <si>
    <t>APPLICAZIONE ART. 33/  34 DPR 380/01 e S.M.I.</t>
  </si>
  <si>
    <t>IMPORTO FISCALIZZAZIONE ART. 33 / 34 D.P.R. 380/01 e S.M.I.</t>
  </si>
  <si>
    <t>X 2</t>
  </si>
  <si>
    <t>Crispano, lì</t>
  </si>
  <si>
    <t xml:space="preserve">(*) la percentuale di degrado per particolari zone designate dai comuni è dello 0,90 </t>
  </si>
  <si>
    <t xml:space="preserve">Crispano, lì  </t>
  </si>
  <si>
    <t>(Comune di Crispano) &gt; 10.000 quindi coeff. =  0,90)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</si>
</sst>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_ ;[Red]\-#,##0.00\ "/>
    <numFmt numFmtId="165" formatCode="#,##0.000_ ;[Red]\-#,##0.000\ "/>
    <numFmt numFmtId="166" formatCode="#,##0.00_ ;\-#,##0.00\ "/>
    <numFmt numFmtId="167" formatCode="0.000"/>
    <numFmt numFmtId="168" formatCode="&quot;€ &quot;#,##0.00;[Red]&quot;€ &quot;#,##0.00"/>
  </numFmts>
  <fonts count="42" x14ac:knownFonts="1">
    <font>
      <sz val="10"/>
      <name val="Arial"/>
      <charset val="1"/>
    </font>
    <font>
      <sz val="8"/>
      <name val="Arial"/>
      <family val="2"/>
      <charset val="1"/>
    </font>
    <font>
      <sz val="14"/>
      <color rgb="FFE60000"/>
      <name val="Impact"/>
      <family val="2"/>
      <charset val="1"/>
    </font>
    <font>
      <sz val="13"/>
      <color rgb="FFE60000"/>
      <name val="Impact"/>
      <family val="2"/>
      <charset val="1"/>
    </font>
    <font>
      <sz val="10"/>
      <name val="Arial Narrow"/>
      <family val="2"/>
      <charset val="1"/>
    </font>
    <font>
      <sz val="11"/>
      <name val="Impact"/>
      <family val="2"/>
      <charset val="1"/>
    </font>
    <font>
      <sz val="10"/>
      <name val="Impact"/>
      <family val="2"/>
      <charset val="1"/>
    </font>
    <font>
      <sz val="10"/>
      <color rgb="FFC3D69B"/>
      <name val="Impact"/>
      <family val="2"/>
      <charset val="1"/>
    </font>
    <font>
      <sz val="9"/>
      <color rgb="FF77933C"/>
      <name val="Impact"/>
      <family val="2"/>
      <charset val="1"/>
    </font>
    <font>
      <b/>
      <sz val="16"/>
      <name val="Calibri"/>
      <family val="2"/>
      <charset val="1"/>
    </font>
    <font>
      <b/>
      <sz val="10"/>
      <name val="Calibri"/>
      <family val="2"/>
      <charset val="1"/>
    </font>
    <font>
      <b/>
      <sz val="8"/>
      <name val="Arial"/>
      <family val="2"/>
      <charset val="1"/>
    </font>
    <font>
      <sz val="6.5"/>
      <name val="Arial"/>
      <family val="2"/>
      <charset val="1"/>
    </font>
    <font>
      <sz val="7"/>
      <name val="Arial"/>
      <family val="2"/>
      <charset val="1"/>
    </font>
    <font>
      <sz val="6"/>
      <name val="Arial"/>
      <family val="2"/>
      <charset val="1"/>
    </font>
    <font>
      <b/>
      <sz val="7"/>
      <name val="Arial"/>
      <family val="2"/>
      <charset val="1"/>
    </font>
    <font>
      <sz val="7"/>
      <name val="Arial Narrow"/>
      <family val="2"/>
      <charset val="1"/>
    </font>
    <font>
      <b/>
      <sz val="6.5"/>
      <color rgb="FF953735"/>
      <name val="Arial"/>
      <family val="2"/>
      <charset val="1"/>
    </font>
    <font>
      <b/>
      <sz val="8"/>
      <color rgb="FF953735"/>
      <name val="Arial"/>
      <family val="2"/>
      <charset val="1"/>
    </font>
    <font>
      <b/>
      <sz val="6.5"/>
      <name val="Arial"/>
      <family val="2"/>
      <charset val="1"/>
    </font>
    <font>
      <sz val="8"/>
      <color rgb="FFFF0000"/>
      <name val="Arial"/>
      <family val="2"/>
      <charset val="1"/>
    </font>
    <font>
      <b/>
      <sz val="9"/>
      <color rgb="FFC00000"/>
      <name val="Arial"/>
      <family val="2"/>
      <charset val="1"/>
    </font>
    <font>
      <b/>
      <sz val="12"/>
      <color rgb="FFC00000"/>
      <name val="Arial"/>
      <family val="2"/>
      <charset val="1"/>
    </font>
    <font>
      <sz val="8"/>
      <color rgb="FFC00000"/>
      <name val="Arial"/>
      <family val="2"/>
      <charset val="1"/>
    </font>
    <font>
      <b/>
      <sz val="7"/>
      <color rgb="FF808080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b/>
      <sz val="6"/>
      <name val="Arial"/>
      <family val="2"/>
      <charset val="1"/>
    </font>
    <font>
      <b/>
      <sz val="12"/>
      <color rgb="FF1F497D"/>
      <name val="Calibri"/>
      <family val="2"/>
      <charset val="1"/>
    </font>
    <font>
      <sz val="7"/>
      <color rgb="FFFF0000"/>
      <name val="Arial"/>
      <family val="2"/>
      <charset val="1"/>
    </font>
    <font>
      <i/>
      <sz val="8"/>
      <name val="Arial"/>
      <family val="2"/>
      <charset val="1"/>
    </font>
    <font>
      <b/>
      <i/>
      <sz val="8"/>
      <name val="Arial"/>
      <family val="2"/>
      <charset val="1"/>
    </font>
    <font>
      <b/>
      <i/>
      <u/>
      <sz val="8"/>
      <name val="Arial"/>
      <family val="2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 Narrow"/>
      <family val="2"/>
      <charset val="1"/>
    </font>
    <font>
      <i/>
      <sz val="10"/>
      <name val="Arial"/>
      <family val="2"/>
      <charset val="1"/>
    </font>
    <font>
      <sz val="8"/>
      <color rgb="FFFFFFFF"/>
      <name val="Arial"/>
      <family val="2"/>
      <charset val="1"/>
    </font>
    <font>
      <b/>
      <sz val="9"/>
      <name val="Arial"/>
      <family val="2"/>
      <charset val="1"/>
    </font>
    <font>
      <b/>
      <sz val="9"/>
      <color rgb="FFFF0000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AF7B7"/>
        <bgColor rgb="FFFFFF99"/>
      </patternFill>
    </fill>
    <fill>
      <patternFill patternType="solid">
        <fgColor rgb="FFFDEADA"/>
        <bgColor rgb="FFF2F2F2"/>
      </patternFill>
    </fill>
    <fill>
      <patternFill patternType="solid">
        <fgColor rgb="FFF2F2F2"/>
        <bgColor rgb="FFFDEADA"/>
      </patternFill>
    </fill>
    <fill>
      <patternFill patternType="solid">
        <fgColor rgb="FFFCD5B5"/>
        <bgColor rgb="FFFDEADA"/>
      </patternFill>
    </fill>
    <fill>
      <patternFill patternType="solid">
        <fgColor rgb="FFE6E0EC"/>
        <bgColor rgb="FFF2F2F2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rgb="FF808080"/>
      </right>
      <top/>
      <bottom style="hair">
        <color auto="1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/>
      <bottom style="hair">
        <color rgb="FF808080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rgb="FF808080"/>
      </right>
      <top style="hair">
        <color auto="1"/>
      </top>
      <bottom style="hair">
        <color auto="1"/>
      </bottom>
      <diagonal/>
    </border>
    <border>
      <left style="hair">
        <color rgb="FF808080"/>
      </left>
      <right/>
      <top style="hair">
        <color rgb="FF808080"/>
      </top>
      <bottom style="hair">
        <color rgb="FF808080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thin">
        <color auto="1"/>
      </left>
      <right style="hair">
        <color rgb="FF808080"/>
      </right>
      <top style="hair">
        <color auto="1"/>
      </top>
      <bottom style="thin">
        <color auto="1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thin">
        <color auto="1"/>
      </bottom>
      <diagonal/>
    </border>
    <border>
      <left style="hair">
        <color rgb="FF808080"/>
      </left>
      <right/>
      <top style="hair">
        <color rgb="FF808080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rgb="FF808080"/>
      </right>
      <top style="thin">
        <color auto="1"/>
      </top>
      <bottom style="thin">
        <color auto="1"/>
      </bottom>
      <diagonal/>
    </border>
    <border>
      <left style="hair">
        <color rgb="FF808080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vertical="center"/>
      <protection locked="0"/>
    </xf>
    <xf numFmtId="4" fontId="4" fillId="0" borderId="0" xfId="0" applyNumberFormat="1" applyFont="1" applyAlignment="1" applyProtection="1">
      <alignment vertical="center"/>
      <protection locked="0"/>
    </xf>
    <xf numFmtId="4" fontId="5" fillId="0" borderId="0" xfId="0" applyNumberFormat="1" applyFont="1" applyAlignment="1" applyProtection="1">
      <alignment horizontal="center" vertical="center"/>
      <protection locked="0"/>
    </xf>
    <xf numFmtId="4" fontId="6" fillId="0" borderId="0" xfId="0" applyNumberFormat="1" applyFont="1" applyAlignment="1" applyProtection="1">
      <alignment horizontal="center" vertical="center"/>
      <protection locked="0"/>
    </xf>
    <xf numFmtId="4" fontId="7" fillId="0" borderId="0" xfId="0" applyNumberFormat="1" applyFont="1" applyAlignment="1" applyProtection="1">
      <alignment horizontal="left" vertical="center"/>
      <protection locked="0"/>
    </xf>
    <xf numFmtId="4" fontId="8" fillId="0" borderId="0" xfId="0" applyNumberFormat="1" applyFont="1" applyAlignment="1" applyProtection="1">
      <alignment horizontal="right" vertical="center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4" fontId="10" fillId="0" borderId="0" xfId="0" applyNumberFormat="1" applyFont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4" fontId="11" fillId="0" borderId="0" xfId="0" applyNumberFormat="1" applyFont="1" applyAlignment="1" applyProtection="1">
      <alignment vertical="center"/>
      <protection locked="0"/>
    </xf>
    <xf numFmtId="4" fontId="1" fillId="0" borderId="4" xfId="0" applyNumberFormat="1" applyFont="1" applyBorder="1" applyAlignment="1" applyProtection="1">
      <alignment horizontal="center" vertical="center"/>
      <protection locked="0"/>
    </xf>
    <xf numFmtId="4" fontId="1" fillId="0" borderId="4" xfId="0" applyNumberFormat="1" applyFont="1" applyBorder="1" applyAlignment="1" applyProtection="1">
      <alignment horizontal="center" vertical="center" wrapText="1"/>
      <protection locked="0"/>
    </xf>
    <xf numFmtId="4" fontId="1" fillId="0" borderId="5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4" fontId="1" fillId="0" borderId="8" xfId="0" applyNumberFormat="1" applyFont="1" applyBorder="1" applyAlignment="1" applyProtection="1">
      <alignment horizontal="center" vertical="center"/>
      <protection locked="0"/>
    </xf>
    <xf numFmtId="4" fontId="1" fillId="0" borderId="10" xfId="0" applyNumberFormat="1" applyFont="1" applyBorder="1" applyAlignment="1" applyProtection="1">
      <alignment horizontal="center" vertical="center"/>
      <protection locked="0"/>
    </xf>
    <xf numFmtId="4" fontId="1" fillId="0" borderId="10" xfId="0" applyNumberFormat="1" applyFont="1" applyBorder="1" applyAlignment="1" applyProtection="1">
      <alignment horizontal="center" vertical="center" wrapText="1"/>
      <protection locked="0"/>
    </xf>
    <xf numFmtId="4" fontId="1" fillId="0" borderId="11" xfId="0" applyNumberFormat="1" applyFont="1" applyBorder="1" applyAlignment="1" applyProtection="1">
      <alignment horizontal="center" vertical="center"/>
      <protection locked="0"/>
    </xf>
    <xf numFmtId="4" fontId="1" fillId="0" borderId="13" xfId="0" applyNumberFormat="1" applyFont="1" applyBorder="1" applyAlignment="1" applyProtection="1">
      <alignment horizontal="center" vertical="center"/>
      <protection locked="0"/>
    </xf>
    <xf numFmtId="4" fontId="1" fillId="0" borderId="13" xfId="0" applyNumberFormat="1" applyFont="1" applyBorder="1" applyAlignment="1" applyProtection="1">
      <alignment horizontal="center" vertical="center" wrapText="1"/>
      <protection locked="0"/>
    </xf>
    <xf numFmtId="4" fontId="1" fillId="0" borderId="14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4" fontId="13" fillId="0" borderId="0" xfId="0" applyNumberFormat="1" applyFont="1" applyAlignment="1" applyProtection="1">
      <alignment horizontal="center" vertical="center"/>
      <protection locked="0"/>
    </xf>
    <xf numFmtId="4" fontId="13" fillId="0" borderId="0" xfId="0" applyNumberFormat="1" applyFont="1" applyAlignment="1" applyProtection="1">
      <alignment horizontal="center" vertical="center" wrapText="1"/>
      <protection locked="0"/>
    </xf>
    <xf numFmtId="4" fontId="13" fillId="0" borderId="16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4" fontId="15" fillId="0" borderId="0" xfId="0" applyNumberFormat="1" applyFont="1" applyAlignment="1" applyProtection="1">
      <alignment vertical="center"/>
      <protection locked="0"/>
    </xf>
    <xf numFmtId="4" fontId="15" fillId="0" borderId="0" xfId="0" applyNumberFormat="1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top"/>
      <protection locked="0"/>
    </xf>
    <xf numFmtId="4" fontId="16" fillId="0" borderId="0" xfId="0" applyNumberFormat="1" applyFont="1" applyAlignment="1" applyProtection="1">
      <alignment horizontal="center" vertical="center"/>
      <protection locked="0"/>
    </xf>
    <xf numFmtId="4" fontId="15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4" fontId="1" fillId="0" borderId="0" xfId="0" applyNumberFormat="1" applyFont="1" applyAlignment="1" applyProtection="1">
      <alignment vertical="center"/>
      <protection locked="0"/>
    </xf>
    <xf numFmtId="0" fontId="12" fillId="2" borderId="17" xfId="0" applyFont="1" applyFill="1" applyBorder="1" applyAlignment="1" applyProtection="1">
      <alignment horizontal="center" vertical="center" wrapText="1"/>
      <protection locked="0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17" fillId="2" borderId="19" xfId="0" applyFont="1" applyFill="1" applyBorder="1" applyAlignment="1" applyProtection="1">
      <alignment horizontal="center" vertical="center" wrapText="1"/>
      <protection locked="0"/>
    </xf>
    <xf numFmtId="0" fontId="18" fillId="2" borderId="19" xfId="0" applyFont="1" applyFill="1" applyBorder="1" applyAlignment="1" applyProtection="1">
      <alignment horizontal="center" vertical="center" wrapText="1"/>
      <protection locked="0"/>
    </xf>
    <xf numFmtId="165" fontId="1" fillId="0" borderId="20" xfId="0" applyNumberFormat="1" applyFont="1" applyBorder="1" applyAlignment="1" applyProtection="1">
      <alignment horizontal="center" vertical="center"/>
      <protection locked="0"/>
    </xf>
    <xf numFmtId="164" fontId="1" fillId="0" borderId="21" xfId="0" applyNumberFormat="1" applyFont="1" applyBorder="1" applyAlignment="1" applyProtection="1">
      <alignment horizontal="center" vertical="center"/>
      <protection locked="0"/>
    </xf>
    <xf numFmtId="164" fontId="1" fillId="0" borderId="22" xfId="0" applyNumberFormat="1" applyFont="1" applyBorder="1" applyAlignment="1" applyProtection="1">
      <alignment horizontal="center" vertical="center"/>
      <protection locked="0"/>
    </xf>
    <xf numFmtId="164" fontId="1" fillId="0" borderId="13" xfId="0" applyNumberFormat="1" applyFont="1" applyBorder="1" applyAlignment="1" applyProtection="1">
      <alignment horizontal="center" vertical="center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23" xfId="0" applyNumberFormat="1" applyFont="1" applyBorder="1" applyAlignment="1" applyProtection="1">
      <alignment horizontal="center" vertical="center"/>
      <protection locked="0"/>
    </xf>
    <xf numFmtId="164" fontId="1" fillId="0" borderId="20" xfId="0" applyNumberFormat="1" applyFont="1" applyBorder="1" applyAlignment="1" applyProtection="1">
      <alignment horizontal="center" vertical="center"/>
      <protection locked="0"/>
    </xf>
    <xf numFmtId="164" fontId="1" fillId="0" borderId="25" xfId="0" applyNumberFormat="1" applyFont="1" applyBorder="1" applyAlignment="1" applyProtection="1">
      <alignment horizontal="center" vertical="center"/>
      <protection locked="0"/>
    </xf>
    <xf numFmtId="0" fontId="14" fillId="2" borderId="28" xfId="0" applyFont="1" applyFill="1" applyBorder="1" applyAlignment="1" applyProtection="1">
      <alignment horizontal="center" vertical="center" wrapText="1"/>
      <protection locked="0"/>
    </xf>
    <xf numFmtId="10" fontId="20" fillId="0" borderId="29" xfId="0" applyNumberFormat="1" applyFont="1" applyBorder="1" applyAlignment="1" applyProtection="1">
      <alignment horizontal="center" vertical="center"/>
      <protection locked="0"/>
    </xf>
    <xf numFmtId="164" fontId="14" fillId="0" borderId="32" xfId="0" applyNumberFormat="1" applyFont="1" applyBorder="1" applyAlignment="1" applyProtection="1">
      <alignment horizontal="center" vertical="center"/>
      <protection locked="0"/>
    </xf>
    <xf numFmtId="164" fontId="13" fillId="0" borderId="0" xfId="0" applyNumberFormat="1" applyFont="1" applyAlignment="1" applyProtection="1">
      <alignment horizontal="center" vertical="center"/>
      <protection locked="0"/>
    </xf>
    <xf numFmtId="164" fontId="14" fillId="0" borderId="0" xfId="0" applyNumberFormat="1" applyFont="1" applyAlignment="1" applyProtection="1">
      <alignment horizontal="center" vertical="center"/>
      <protection locked="0"/>
    </xf>
    <xf numFmtId="164" fontId="15" fillId="0" borderId="0" xfId="0" applyNumberFormat="1" applyFont="1" applyAlignment="1" applyProtection="1">
      <alignment horizontal="center" vertical="center"/>
      <protection locked="0"/>
    </xf>
    <xf numFmtId="164" fontId="24" fillId="0" borderId="33" xfId="0" applyNumberFormat="1" applyFont="1" applyBorder="1" applyAlignment="1" applyProtection="1">
      <alignment horizontal="left" vertical="center"/>
      <protection locked="0"/>
    </xf>
    <xf numFmtId="164" fontId="14" fillId="0" borderId="34" xfId="0" applyNumberFormat="1" applyFont="1" applyBorder="1" applyAlignment="1" applyProtection="1">
      <alignment horizontal="center" vertical="center"/>
      <protection locked="0"/>
    </xf>
    <xf numFmtId="164" fontId="15" fillId="0" borderId="34" xfId="0" applyNumberFormat="1" applyFont="1" applyBorder="1" applyAlignment="1" applyProtection="1">
      <alignment horizontal="center" vertical="center"/>
      <protection locked="0"/>
    </xf>
    <xf numFmtId="4" fontId="13" fillId="0" borderId="34" xfId="0" applyNumberFormat="1" applyFont="1" applyBorder="1" applyAlignment="1" applyProtection="1">
      <alignment horizontal="center" vertical="center"/>
      <protection locked="0"/>
    </xf>
    <xf numFmtId="4" fontId="13" fillId="0" borderId="35" xfId="0" applyNumberFormat="1" applyFont="1" applyBorder="1" applyAlignment="1" applyProtection="1">
      <alignment horizontal="center" vertical="center"/>
      <protection locked="0"/>
    </xf>
    <xf numFmtId="4" fontId="11" fillId="0" borderId="36" xfId="0" applyNumberFormat="1" applyFont="1" applyBorder="1" applyAlignment="1" applyProtection="1">
      <alignment vertical="center"/>
      <protection locked="0"/>
    </xf>
    <xf numFmtId="0" fontId="1" fillId="0" borderId="37" xfId="0" applyFont="1" applyBorder="1" applyAlignment="1">
      <alignment horizontal="center" vertical="center"/>
    </xf>
    <xf numFmtId="4" fontId="11" fillId="0" borderId="38" xfId="0" applyNumberFormat="1" applyFont="1" applyBorder="1" applyAlignment="1" applyProtection="1">
      <alignment vertical="center"/>
      <protection locked="0"/>
    </xf>
    <xf numFmtId="4" fontId="11" fillId="0" borderId="39" xfId="0" applyNumberFormat="1" applyFont="1" applyBorder="1" applyAlignment="1" applyProtection="1">
      <alignment vertical="center"/>
      <protection locked="0"/>
    </xf>
    <xf numFmtId="4" fontId="11" fillId="0" borderId="40" xfId="0" applyNumberFormat="1" applyFont="1" applyBorder="1" applyAlignme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164" fontId="1" fillId="0" borderId="41" xfId="0" applyNumberFormat="1" applyFont="1" applyBorder="1" applyAlignment="1" applyProtection="1">
      <alignment horizontal="left" vertical="center"/>
      <protection locked="0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164" fontId="1" fillId="0" borderId="43" xfId="0" applyNumberFormat="1" applyFont="1" applyBorder="1" applyAlignment="1" applyProtection="1">
      <alignment horizontal="left" vertical="center"/>
      <protection locked="0"/>
    </xf>
    <xf numFmtId="164" fontId="1" fillId="0" borderId="44" xfId="0" applyNumberFormat="1" applyFont="1" applyBorder="1" applyAlignment="1" applyProtection="1">
      <alignment horizontal="center" vertical="center"/>
      <protection locked="0"/>
    </xf>
    <xf numFmtId="164" fontId="1" fillId="0" borderId="9" xfId="0" applyNumberFormat="1" applyFont="1" applyBorder="1" applyAlignment="1" applyProtection="1">
      <alignment horizontal="center" vertical="center"/>
      <protection locked="0"/>
    </xf>
    <xf numFmtId="164" fontId="11" fillId="0" borderId="9" xfId="0" applyNumberFormat="1" applyFont="1" applyBorder="1" applyAlignment="1" applyProtection="1">
      <alignment horizontal="center" vertical="center"/>
      <protection locked="0"/>
    </xf>
    <xf numFmtId="164" fontId="1" fillId="0" borderId="45" xfId="0" applyNumberFormat="1" applyFont="1" applyBorder="1" applyAlignment="1" applyProtection="1">
      <alignment horizontal="left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46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14" fillId="0" borderId="0" xfId="0" applyNumberFormat="1" applyFont="1" applyAlignment="1" applyProtection="1">
      <alignment vertical="center"/>
      <protection locked="0"/>
    </xf>
    <xf numFmtId="164" fontId="1" fillId="0" borderId="47" xfId="0" applyNumberFormat="1" applyFont="1" applyBorder="1" applyAlignment="1" applyProtection="1">
      <alignment horizontal="center" vertical="center"/>
      <protection locked="0"/>
    </xf>
    <xf numFmtId="164" fontId="1" fillId="0" borderId="49" xfId="0" applyNumberFormat="1" applyFont="1" applyBorder="1" applyAlignment="1" applyProtection="1">
      <alignment horizontal="center" vertical="center"/>
      <protection locked="0"/>
    </xf>
    <xf numFmtId="164" fontId="1" fillId="0" borderId="51" xfId="0" applyNumberFormat="1" applyFont="1" applyBorder="1" applyAlignment="1" applyProtection="1">
      <alignment horizontal="center" vertical="center"/>
      <protection locked="0"/>
    </xf>
    <xf numFmtId="164" fontId="1" fillId="0" borderId="52" xfId="0" applyNumberFormat="1" applyFont="1" applyBorder="1" applyAlignment="1" applyProtection="1">
      <alignment horizontal="center" vertical="center"/>
      <protection locked="0"/>
    </xf>
    <xf numFmtId="164" fontId="1" fillId="0" borderId="53" xfId="0" applyNumberFormat="1" applyFont="1" applyBorder="1" applyAlignment="1" applyProtection="1">
      <alignment horizontal="center" vertical="center"/>
      <protection locked="0"/>
    </xf>
    <xf numFmtId="3" fontId="1" fillId="0" borderId="54" xfId="0" applyNumberFormat="1" applyFont="1" applyBorder="1" applyAlignment="1" applyProtection="1">
      <alignment horizontal="center" vertical="center"/>
      <protection locked="0"/>
    </xf>
    <xf numFmtId="165" fontId="1" fillId="0" borderId="6" xfId="0" applyNumberFormat="1" applyFont="1" applyBorder="1" applyAlignment="1" applyProtection="1">
      <alignment horizontal="center" vertical="center"/>
      <protection locked="0"/>
    </xf>
    <xf numFmtId="164" fontId="1" fillId="0" borderId="55" xfId="0" applyNumberFormat="1" applyFont="1" applyBorder="1" applyAlignment="1" applyProtection="1">
      <alignment horizontal="center" vertical="center"/>
      <protection locked="0"/>
    </xf>
    <xf numFmtId="3" fontId="1" fillId="0" borderId="56" xfId="0" applyNumberFormat="1" applyFont="1" applyBorder="1" applyAlignment="1" applyProtection="1">
      <alignment horizontal="center" vertical="center"/>
      <protection locked="0"/>
    </xf>
    <xf numFmtId="167" fontId="1" fillId="0" borderId="57" xfId="0" applyNumberFormat="1" applyFont="1" applyBorder="1" applyAlignment="1" applyProtection="1">
      <alignment horizontal="center" vertical="center"/>
      <protection locked="0"/>
    </xf>
    <xf numFmtId="164" fontId="1" fillId="0" borderId="58" xfId="0" applyNumberFormat="1" applyFont="1" applyBorder="1" applyAlignment="1" applyProtection="1">
      <alignment horizontal="center" vertical="center"/>
      <protection locked="0"/>
    </xf>
    <xf numFmtId="165" fontId="1" fillId="0" borderId="59" xfId="0" applyNumberFormat="1" applyFont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left" vertical="center"/>
    </xf>
    <xf numFmtId="3" fontId="1" fillId="0" borderId="60" xfId="0" applyNumberFormat="1" applyFont="1" applyBorder="1" applyAlignment="1" applyProtection="1">
      <alignment horizontal="center" vertical="center"/>
      <protection locked="0"/>
    </xf>
    <xf numFmtId="3" fontId="1" fillId="0" borderId="61" xfId="0" applyNumberFormat="1" applyFont="1" applyBorder="1" applyAlignment="1" applyProtection="1">
      <alignment horizontal="center" vertical="center"/>
      <protection locked="0"/>
    </xf>
    <xf numFmtId="167" fontId="1" fillId="0" borderId="62" xfId="0" applyNumberFormat="1" applyFont="1" applyBorder="1" applyAlignment="1" applyProtection="1">
      <alignment horizontal="center" vertical="center"/>
      <protection locked="0"/>
    </xf>
    <xf numFmtId="0" fontId="28" fillId="0" borderId="0" xfId="0" applyFont="1"/>
    <xf numFmtId="0" fontId="29" fillId="0" borderId="0" xfId="0" applyFont="1" applyAlignment="1">
      <alignment vertical="center"/>
    </xf>
    <xf numFmtId="0" fontId="1" fillId="0" borderId="0" xfId="0" applyFont="1"/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top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4" fontId="10" fillId="0" borderId="0" xfId="0" applyNumberFormat="1" applyFont="1" applyAlignment="1" applyProtection="1">
      <alignment horizontal="left" vertical="center"/>
      <protection locked="0"/>
    </xf>
    <xf numFmtId="10" fontId="1" fillId="0" borderId="0" xfId="0" applyNumberFormat="1" applyFont="1" applyAlignment="1">
      <alignment horizontal="center" vertical="center"/>
    </xf>
    <xf numFmtId="10" fontId="37" fillId="0" borderId="0" xfId="0" applyNumberFormat="1" applyFont="1" applyAlignment="1">
      <alignment horizontal="left" vertical="center"/>
    </xf>
    <xf numFmtId="10" fontId="11" fillId="0" borderId="0" xfId="0" applyNumberFormat="1" applyFont="1" applyAlignment="1">
      <alignment horizontal="center" vertical="center"/>
    </xf>
    <xf numFmtId="168" fontId="34" fillId="0" borderId="20" xfId="0" applyNumberFormat="1" applyFont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168" fontId="1" fillId="0" borderId="64" xfId="0" applyNumberFormat="1" applyFont="1" applyBorder="1" applyAlignment="1" applyProtection="1">
      <alignment horizontal="center" vertical="center"/>
      <protection locked="0"/>
    </xf>
    <xf numFmtId="164" fontId="39" fillId="0" borderId="63" xfId="0" applyNumberFormat="1" applyFont="1" applyBorder="1" applyAlignment="1" applyProtection="1">
      <alignment horizontal="center" vertical="center"/>
      <protection locked="0"/>
    </xf>
    <xf numFmtId="164" fontId="24" fillId="0" borderId="36" xfId="0" applyNumberFormat="1" applyFont="1" applyBorder="1" applyAlignment="1" applyProtection="1">
      <alignment horizontal="left" vertical="center"/>
      <protection locked="0"/>
    </xf>
    <xf numFmtId="4" fontId="13" fillId="0" borderId="37" xfId="0" applyNumberFormat="1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168" fontId="40" fillId="6" borderId="65" xfId="0" applyNumberFormat="1" applyFont="1" applyFill="1" applyBorder="1" applyAlignment="1" applyProtection="1">
      <alignment horizontal="center" vertical="center"/>
      <protection locked="0"/>
    </xf>
    <xf numFmtId="166" fontId="23" fillId="6" borderId="1" xfId="0" applyNumberFormat="1" applyFont="1" applyFill="1" applyBorder="1" applyAlignment="1" applyProtection="1">
      <alignment horizontal="center" vertical="center"/>
      <protection locked="0"/>
    </xf>
    <xf numFmtId="4" fontId="10" fillId="0" borderId="1" xfId="0" applyNumberFormat="1" applyFont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4" fontId="12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63" xfId="0" applyNumberFormat="1" applyFont="1" applyBorder="1" applyAlignment="1" applyProtection="1">
      <alignment horizontal="center" vertical="center"/>
      <protection locked="0"/>
    </xf>
    <xf numFmtId="168" fontId="38" fillId="0" borderId="31" xfId="0" applyNumberFormat="1" applyFont="1" applyBorder="1" applyAlignment="1" applyProtection="1">
      <alignment horizontal="center" vertical="center" wrapText="1"/>
      <protection locked="0"/>
    </xf>
    <xf numFmtId="4" fontId="4" fillId="0" borderId="0" xfId="0" applyNumberFormat="1" applyFont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164" fontId="1" fillId="0" borderId="41" xfId="0" applyNumberFormat="1" applyFont="1" applyBorder="1" applyAlignment="1" applyProtection="1">
      <alignment horizontal="left" vertical="center"/>
      <protection locked="0"/>
    </xf>
    <xf numFmtId="164" fontId="1" fillId="0" borderId="43" xfId="0" applyNumberFormat="1" applyFont="1" applyBorder="1" applyAlignment="1" applyProtection="1">
      <alignment horizontal="left" vertical="center"/>
      <protection locked="0"/>
    </xf>
    <xf numFmtId="164" fontId="1" fillId="0" borderId="45" xfId="0" applyNumberFormat="1" applyFont="1" applyBorder="1" applyAlignment="1" applyProtection="1">
      <alignment horizontal="left" vertical="center"/>
      <protection locked="0"/>
    </xf>
    <xf numFmtId="164" fontId="1" fillId="0" borderId="50" xfId="0" applyNumberFormat="1" applyFont="1" applyBorder="1" applyAlignment="1" applyProtection="1">
      <alignment horizontal="left" vertical="center"/>
      <protection locked="0"/>
    </xf>
    <xf numFmtId="164" fontId="1" fillId="0" borderId="48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distributed" vertical="center" wrapText="1"/>
      <protection locked="0"/>
    </xf>
    <xf numFmtId="164" fontId="41" fillId="0" borderId="43" xfId="0" applyNumberFormat="1" applyFont="1" applyBorder="1" applyAlignment="1" applyProtection="1">
      <alignment horizontal="left" vertical="center"/>
      <protection locked="0"/>
    </xf>
    <xf numFmtId="164" fontId="1" fillId="0" borderId="20" xfId="0" applyNumberFormat="1" applyFont="1" applyBorder="1" applyAlignment="1" applyProtection="1">
      <alignment horizontal="center" vertical="center"/>
      <protection locked="0"/>
    </xf>
    <xf numFmtId="164" fontId="11" fillId="0" borderId="24" xfId="0" applyNumberFormat="1" applyFont="1" applyBorder="1" applyAlignment="1" applyProtection="1">
      <alignment horizontal="center" vertical="center"/>
      <protection locked="0"/>
    </xf>
    <xf numFmtId="164" fontId="21" fillId="0" borderId="30" xfId="0" applyNumberFormat="1" applyFont="1" applyBorder="1" applyAlignment="1" applyProtection="1">
      <alignment horizontal="right" vertical="center"/>
      <protection locked="0"/>
    </xf>
    <xf numFmtId="166" fontId="22" fillId="3" borderId="31" xfId="0" applyNumberFormat="1" applyFont="1" applyFill="1" applyBorder="1" applyAlignment="1" applyProtection="1">
      <alignment horizontal="center" vertical="center"/>
      <protection locked="0"/>
    </xf>
    <xf numFmtId="166" fontId="23" fillId="3" borderId="31" xfId="0" applyNumberFormat="1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26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9" fillId="3" borderId="27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  <xf numFmtId="4" fontId="11" fillId="0" borderId="1" xfId="0" applyNumberFormat="1" applyFont="1" applyBorder="1" applyAlignment="1" applyProtection="1">
      <alignment horizontal="center" vertical="center"/>
      <protection locked="0"/>
    </xf>
    <xf numFmtId="4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4" fontId="1" fillId="0" borderId="6" xfId="0" applyNumberFormat="1" applyFont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77933C"/>
      <rgbColor rgb="FF800080"/>
      <rgbColor rgb="FF008080"/>
      <rgbColor rgb="FFC3D69B"/>
      <rgbColor rgb="FF808080"/>
      <rgbColor rgb="FF9999FF"/>
      <rgbColor rgb="FF953735"/>
      <rgbColor rgb="FFFDEADA"/>
      <rgbColor rgb="FFF2F2F2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E60000"/>
      <rgbColor rgb="FF008080"/>
      <rgbColor rgb="FF0000FF"/>
      <rgbColor rgb="FF00CCFF"/>
      <rgbColor rgb="FFCCFFFF"/>
      <rgbColor rgb="FFDAF7B7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17640</xdr:colOff>
      <xdr:row>68</xdr:row>
      <xdr:rowOff>273600</xdr:rowOff>
    </xdr:from>
    <xdr:to>
      <xdr:col>11</xdr:col>
      <xdr:colOff>849</xdr:colOff>
      <xdr:row>75</xdr:row>
      <xdr:rowOff>720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V="1">
          <a:off x="5054760" y="13796280"/>
          <a:ext cx="1979640" cy="1251360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30"/>
  <sheetViews>
    <sheetView tabSelected="1" view="pageBreakPreview" topLeftCell="A169" zoomScale="160" zoomScaleNormal="100" zoomScaleSheetLayoutView="160" workbookViewId="0">
      <selection activeCell="E33" sqref="E33"/>
    </sheetView>
  </sheetViews>
  <sheetFormatPr defaultRowHeight="12.75" x14ac:dyDescent="0.2"/>
  <cols>
    <col min="1" max="1" width="2.7109375" style="3" customWidth="1"/>
    <col min="2" max="2" width="3.28515625" style="3" hidden="1" customWidth="1"/>
    <col min="3" max="3" width="12.42578125" style="3" customWidth="1"/>
    <col min="4" max="4" width="13.5703125" style="3" customWidth="1"/>
    <col min="5" max="6" width="10.140625" style="3" customWidth="1"/>
    <col min="7" max="7" width="11.140625" style="3" customWidth="1"/>
    <col min="8" max="8" width="11.28515625" style="3" customWidth="1"/>
    <col min="9" max="9" width="12.28515625" style="3" customWidth="1"/>
    <col min="10" max="10" width="10.5703125" style="4" customWidth="1"/>
    <col min="11" max="11" width="5.42578125" style="3" customWidth="1"/>
    <col min="12" max="12" width="6.85546875" style="3" customWidth="1"/>
    <col min="13" max="13" width="4" style="3" customWidth="1"/>
    <col min="14" max="14" width="6.7109375" style="3" customWidth="1"/>
    <col min="15" max="15" width="6.28515625" style="3" customWidth="1"/>
    <col min="16" max="1023" width="8.7109375" style="3" customWidth="1"/>
    <col min="1024" max="1025" width="8.7109375" customWidth="1"/>
  </cols>
  <sheetData>
    <row r="1" spans="1:15" ht="21" customHeight="1" x14ac:dyDescent="0.2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5"/>
      <c r="N1" s="5"/>
      <c r="O1" s="5"/>
    </row>
    <row r="2" spans="1:15" ht="14.1" customHeight="1" x14ac:dyDescent="0.2">
      <c r="A2" s="133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6"/>
      <c r="N2" s="6"/>
      <c r="O2" s="7"/>
    </row>
    <row r="3" spans="1:15" ht="14.1" customHeight="1" x14ac:dyDescent="0.2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6"/>
      <c r="N3" s="6"/>
      <c r="O3" s="7"/>
    </row>
    <row r="4" spans="1:15" ht="14.2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9"/>
      <c r="L4" s="10"/>
      <c r="M4" s="8"/>
      <c r="N4" s="8"/>
      <c r="O4" s="7"/>
    </row>
    <row r="5" spans="1:15" ht="18.75" customHeight="1" x14ac:dyDescent="0.2">
      <c r="A5" s="8"/>
      <c r="B5" s="8"/>
      <c r="C5" s="11" t="s">
        <v>2</v>
      </c>
      <c r="D5" s="134"/>
      <c r="E5" s="134"/>
      <c r="F5" s="134"/>
      <c r="G5" s="134"/>
      <c r="H5" s="134"/>
      <c r="J5" s="3"/>
      <c r="M5" s="8"/>
      <c r="N5" s="8"/>
      <c r="O5" s="7"/>
    </row>
    <row r="6" spans="1:15" ht="9" customHeight="1" x14ac:dyDescent="0.2">
      <c r="A6" s="8"/>
      <c r="B6" s="8"/>
      <c r="C6" s="8"/>
      <c r="D6" s="12"/>
      <c r="E6" s="12"/>
      <c r="F6" s="12"/>
      <c r="G6" s="12"/>
      <c r="H6" s="12"/>
      <c r="J6" s="3"/>
      <c r="M6" s="8"/>
      <c r="N6" s="8"/>
      <c r="O6" s="7"/>
    </row>
    <row r="7" spans="1:15" ht="15" customHeight="1" x14ac:dyDescent="0.2">
      <c r="A7" s="8"/>
      <c r="B7" s="8"/>
      <c r="C7" s="11" t="s">
        <v>3</v>
      </c>
      <c r="D7" s="128"/>
      <c r="E7" s="128"/>
      <c r="F7" s="128"/>
      <c r="G7" s="128"/>
      <c r="H7" s="128"/>
      <c r="J7" s="3"/>
      <c r="M7" s="8"/>
      <c r="N7" s="8"/>
      <c r="O7" s="7"/>
    </row>
    <row r="8" spans="1:15" ht="9" customHeight="1" x14ac:dyDescent="0.2">
      <c r="A8" s="8"/>
      <c r="B8" s="8"/>
      <c r="C8" s="8"/>
      <c r="D8" s="12"/>
      <c r="E8" s="12"/>
      <c r="F8" s="12"/>
      <c r="G8" s="12"/>
      <c r="H8" s="12"/>
      <c r="I8" s="8"/>
      <c r="J8" s="8"/>
      <c r="K8" s="8"/>
      <c r="L8" s="8"/>
      <c r="M8" s="8"/>
      <c r="N8" s="8"/>
      <c r="O8" s="7"/>
    </row>
    <row r="9" spans="1:15" ht="15" customHeight="1" x14ac:dyDescent="0.2">
      <c r="A9" s="8"/>
      <c r="B9" s="8"/>
      <c r="C9" s="11" t="s">
        <v>4</v>
      </c>
      <c r="D9" s="128"/>
      <c r="E9" s="128"/>
      <c r="F9" s="128"/>
      <c r="G9" s="128"/>
      <c r="H9" s="128"/>
      <c r="J9" s="3"/>
      <c r="M9" s="8"/>
      <c r="N9" s="8"/>
      <c r="O9" s="7"/>
    </row>
    <row r="10" spans="1:15" ht="14.25" x14ac:dyDescent="0.2">
      <c r="A10" s="8"/>
      <c r="B10" s="8"/>
      <c r="C10" s="13" t="s">
        <v>5</v>
      </c>
      <c r="D10" s="128"/>
      <c r="E10" s="128"/>
      <c r="F10" s="128"/>
      <c r="G10" s="128"/>
      <c r="H10" s="128"/>
      <c r="J10" s="3"/>
    </row>
    <row r="11" spans="1:15" ht="6" customHeight="1" x14ac:dyDescent="0.2"/>
    <row r="12" spans="1:15" ht="13.5" customHeight="1" x14ac:dyDescent="0.2">
      <c r="B12" s="14"/>
      <c r="C12" s="15" t="s">
        <v>6</v>
      </c>
      <c r="D12" s="15" t="s">
        <v>7</v>
      </c>
      <c r="E12" s="15"/>
      <c r="F12" s="16"/>
      <c r="G12" s="16"/>
      <c r="H12" s="16"/>
      <c r="I12" s="16"/>
      <c r="J12" s="16"/>
      <c r="K12" s="14"/>
      <c r="L12" s="14"/>
    </row>
    <row r="13" spans="1:15" ht="6.95" customHeight="1" x14ac:dyDescent="0.2"/>
    <row r="14" spans="1:15" ht="29.25" customHeight="1" x14ac:dyDescent="0.2">
      <c r="B14" s="14"/>
      <c r="C14" s="129" t="s">
        <v>8</v>
      </c>
      <c r="D14" s="129"/>
      <c r="E14" s="129"/>
      <c r="F14" s="129"/>
      <c r="G14" s="1" t="s">
        <v>9</v>
      </c>
      <c r="H14" s="1" t="s">
        <v>10</v>
      </c>
      <c r="I14" s="1" t="s">
        <v>11</v>
      </c>
      <c r="J14" s="1" t="s">
        <v>12</v>
      </c>
      <c r="K14" s="156" t="s">
        <v>13</v>
      </c>
      <c r="L14" s="156"/>
    </row>
    <row r="15" spans="1:15" ht="15" customHeight="1" x14ac:dyDescent="0.2">
      <c r="B15" s="14"/>
      <c r="C15" s="159" t="s">
        <v>14</v>
      </c>
      <c r="D15" s="159"/>
      <c r="E15" s="159"/>
      <c r="F15" s="159"/>
      <c r="G15" s="17"/>
      <c r="H15" s="18"/>
      <c r="I15" s="17">
        <v>0</v>
      </c>
      <c r="J15" s="19">
        <v>1</v>
      </c>
      <c r="K15" s="160">
        <f>I15*J15</f>
        <v>0</v>
      </c>
      <c r="L15" s="160"/>
      <c r="M15" s="20"/>
      <c r="N15" s="15"/>
      <c r="O15" s="21"/>
    </row>
    <row r="16" spans="1:15" ht="15" customHeight="1" x14ac:dyDescent="0.2">
      <c r="B16" s="14"/>
      <c r="C16" s="158" t="s">
        <v>15</v>
      </c>
      <c r="D16" s="158" t="s">
        <v>16</v>
      </c>
      <c r="E16" s="158"/>
      <c r="F16" s="158"/>
      <c r="G16" s="17"/>
      <c r="H16" s="18"/>
      <c r="I16" s="17">
        <v>0</v>
      </c>
      <c r="J16" s="22">
        <v>1.1000000000000001</v>
      </c>
      <c r="K16" s="160">
        <f t="shared" ref="K16:K22" si="0">I16*J16</f>
        <v>0</v>
      </c>
      <c r="L16" s="160"/>
      <c r="M16" s="20"/>
      <c r="N16" s="15"/>
      <c r="O16" s="21"/>
    </row>
    <row r="17" spans="2:15" ht="15" customHeight="1" x14ac:dyDescent="0.2">
      <c r="B17" s="14"/>
      <c r="C17" s="158" t="s">
        <v>17</v>
      </c>
      <c r="D17" s="158" t="s">
        <v>18</v>
      </c>
      <c r="E17" s="158"/>
      <c r="F17" s="158"/>
      <c r="G17" s="17"/>
      <c r="H17" s="18"/>
      <c r="I17" s="17">
        <v>0</v>
      </c>
      <c r="J17" s="22">
        <v>1.2</v>
      </c>
      <c r="K17" s="160">
        <f t="shared" si="0"/>
        <v>0</v>
      </c>
      <c r="L17" s="160"/>
      <c r="M17" s="20"/>
      <c r="N17" s="15"/>
      <c r="O17" s="21"/>
    </row>
    <row r="18" spans="2:15" ht="15" customHeight="1" x14ac:dyDescent="0.2">
      <c r="B18" s="14"/>
      <c r="C18" s="158" t="s">
        <v>19</v>
      </c>
      <c r="D18" s="158" t="s">
        <v>18</v>
      </c>
      <c r="E18" s="158"/>
      <c r="F18" s="158"/>
      <c r="G18" s="17"/>
      <c r="H18" s="18"/>
      <c r="I18" s="17">
        <v>0</v>
      </c>
      <c r="J18" s="22">
        <v>0.5</v>
      </c>
      <c r="K18" s="160">
        <f t="shared" si="0"/>
        <v>0</v>
      </c>
      <c r="L18" s="160"/>
      <c r="M18" s="20"/>
      <c r="N18" s="15"/>
      <c r="O18" s="21"/>
    </row>
    <row r="19" spans="2:15" ht="15" customHeight="1" x14ac:dyDescent="0.2">
      <c r="B19" s="14"/>
      <c r="C19" s="158" t="s">
        <v>20</v>
      </c>
      <c r="D19" s="158" t="s">
        <v>18</v>
      </c>
      <c r="E19" s="158"/>
      <c r="F19" s="158"/>
      <c r="G19" s="23"/>
      <c r="H19" s="24"/>
      <c r="I19" s="17">
        <v>0</v>
      </c>
      <c r="J19" s="25">
        <v>0.2</v>
      </c>
      <c r="K19" s="160">
        <f t="shared" si="0"/>
        <v>0</v>
      </c>
      <c r="L19" s="160"/>
      <c r="M19" s="20"/>
      <c r="N19" s="15"/>
      <c r="O19" s="21"/>
    </row>
    <row r="20" spans="2:15" ht="15" customHeight="1" x14ac:dyDescent="0.2">
      <c r="B20" s="14"/>
      <c r="C20" s="158" t="s">
        <v>21</v>
      </c>
      <c r="D20" s="158" t="s">
        <v>18</v>
      </c>
      <c r="E20" s="158"/>
      <c r="F20" s="158"/>
      <c r="G20" s="23"/>
      <c r="H20" s="24"/>
      <c r="I20" s="17">
        <v>0</v>
      </c>
      <c r="J20" s="25">
        <v>0.25</v>
      </c>
      <c r="K20" s="160">
        <f t="shared" si="0"/>
        <v>0</v>
      </c>
      <c r="L20" s="160"/>
      <c r="M20" s="20"/>
      <c r="N20" s="15"/>
      <c r="O20" s="21"/>
    </row>
    <row r="21" spans="2:15" ht="15" customHeight="1" x14ac:dyDescent="0.2">
      <c r="B21" s="14"/>
      <c r="C21" s="158" t="s">
        <v>22</v>
      </c>
      <c r="D21" s="158" t="s">
        <v>18</v>
      </c>
      <c r="E21" s="158"/>
      <c r="F21" s="158"/>
      <c r="G21" s="23"/>
      <c r="H21" s="24"/>
      <c r="I21" s="17">
        <v>0</v>
      </c>
      <c r="J21" s="25">
        <v>0.15</v>
      </c>
      <c r="K21" s="160">
        <f t="shared" si="0"/>
        <v>0</v>
      </c>
      <c r="L21" s="160"/>
      <c r="M21" s="20"/>
      <c r="N21" s="15"/>
      <c r="O21" s="21"/>
    </row>
    <row r="22" spans="2:15" ht="15" customHeight="1" x14ac:dyDescent="0.2">
      <c r="B22" s="14"/>
      <c r="C22" s="154" t="s">
        <v>23</v>
      </c>
      <c r="D22" s="154" t="s">
        <v>24</v>
      </c>
      <c r="E22" s="154"/>
      <c r="F22" s="154"/>
      <c r="G22" s="26"/>
      <c r="H22" s="27"/>
      <c r="I22" s="17">
        <v>0</v>
      </c>
      <c r="J22" s="28">
        <v>0.1</v>
      </c>
      <c r="K22" s="160">
        <f t="shared" si="0"/>
        <v>0</v>
      </c>
      <c r="L22" s="160"/>
      <c r="N22" s="15"/>
      <c r="O22" s="21"/>
    </row>
    <row r="23" spans="2:15" ht="7.5" customHeight="1" x14ac:dyDescent="0.2">
      <c r="B23" s="14"/>
      <c r="C23" s="29"/>
      <c r="D23" s="29"/>
      <c r="E23" s="29"/>
      <c r="F23" s="29"/>
      <c r="G23" s="30"/>
      <c r="H23" s="31"/>
      <c r="I23" s="30"/>
      <c r="J23" s="30"/>
      <c r="K23" s="30"/>
      <c r="L23" s="32"/>
      <c r="N23" s="15"/>
      <c r="O23" s="21"/>
    </row>
    <row r="24" spans="2:15" ht="15.95" customHeight="1" x14ac:dyDescent="0.2">
      <c r="B24" s="14"/>
      <c r="C24" s="33" t="s">
        <v>25</v>
      </c>
      <c r="D24" s="33"/>
      <c r="E24" s="33"/>
      <c r="F24" s="33"/>
      <c r="G24" s="33"/>
      <c r="H24" s="33"/>
      <c r="I24" s="34"/>
      <c r="J24" s="35" t="s">
        <v>26</v>
      </c>
      <c r="K24" s="155">
        <f>SUM(K15:L22)</f>
        <v>0</v>
      </c>
      <c r="L24" s="155"/>
      <c r="N24" s="15"/>
      <c r="O24" s="21"/>
    </row>
    <row r="25" spans="2:15" ht="16.5" customHeight="1" x14ac:dyDescent="0.2">
      <c r="B25" s="14"/>
      <c r="C25" s="36" t="s">
        <v>27</v>
      </c>
      <c r="D25" s="36"/>
      <c r="E25" s="36"/>
      <c r="F25" s="36"/>
      <c r="G25" s="36"/>
      <c r="H25" s="36"/>
      <c r="I25" s="30"/>
      <c r="J25" s="37"/>
      <c r="K25" s="38"/>
      <c r="L25" s="38"/>
      <c r="N25" s="15"/>
      <c r="O25" s="21"/>
    </row>
    <row r="26" spans="2:15" ht="12" customHeight="1" x14ac:dyDescent="0.2">
      <c r="B26" s="14"/>
      <c r="C26" s="39"/>
      <c r="D26" s="39"/>
      <c r="E26" s="39"/>
      <c r="F26" s="39"/>
      <c r="G26" s="39"/>
      <c r="H26" s="39"/>
      <c r="I26" s="30"/>
      <c r="J26" s="37"/>
      <c r="K26" s="38"/>
      <c r="L26" s="38"/>
      <c r="N26" s="15"/>
      <c r="O26" s="21"/>
    </row>
    <row r="27" spans="2:15" ht="13.5" customHeight="1" x14ac:dyDescent="0.2">
      <c r="B27" s="14"/>
      <c r="C27" s="15" t="s">
        <v>28</v>
      </c>
      <c r="D27" s="15" t="s">
        <v>29</v>
      </c>
      <c r="E27" s="15"/>
      <c r="F27" s="16"/>
      <c r="G27" s="16"/>
      <c r="H27" s="16"/>
      <c r="I27" s="16"/>
      <c r="J27" s="16"/>
      <c r="K27" s="14"/>
      <c r="L27" s="14"/>
    </row>
    <row r="28" spans="2:15" ht="9.75" customHeight="1" x14ac:dyDescent="0.2">
      <c r="B28" s="14"/>
      <c r="C28" s="15"/>
      <c r="D28" s="40" t="s">
        <v>30</v>
      </c>
      <c r="E28" s="40"/>
      <c r="F28" s="16"/>
      <c r="G28" s="16"/>
      <c r="H28" s="16"/>
      <c r="I28" s="16"/>
      <c r="J28" s="16"/>
      <c r="K28" s="14"/>
      <c r="L28" s="14"/>
    </row>
    <row r="29" spans="2:15" ht="6.95" customHeight="1" x14ac:dyDescent="0.2"/>
    <row r="30" spans="2:15" ht="25.5" customHeight="1" x14ac:dyDescent="0.2">
      <c r="B30" s="14"/>
      <c r="C30" s="150" t="s">
        <v>31</v>
      </c>
      <c r="D30" s="41" t="s">
        <v>32</v>
      </c>
      <c r="E30" s="41"/>
      <c r="F30" s="41" t="s">
        <v>33</v>
      </c>
      <c r="G30" s="41" t="s">
        <v>34</v>
      </c>
      <c r="H30" s="41" t="s">
        <v>35</v>
      </c>
      <c r="I30" s="41" t="s">
        <v>36</v>
      </c>
      <c r="J30" s="41" t="s">
        <v>37</v>
      </c>
      <c r="K30" s="156" t="s">
        <v>38</v>
      </c>
      <c r="L30" s="156"/>
    </row>
    <row r="31" spans="2:15" ht="39.75" customHeight="1" x14ac:dyDescent="0.2">
      <c r="B31" s="14"/>
      <c r="C31" s="150"/>
      <c r="D31" s="42" t="s">
        <v>39</v>
      </c>
      <c r="E31" s="42"/>
      <c r="F31" s="157" t="s">
        <v>218</v>
      </c>
      <c r="G31" s="42" t="s">
        <v>40</v>
      </c>
      <c r="H31" s="42" t="s">
        <v>41</v>
      </c>
      <c r="I31" s="42" t="s">
        <v>42</v>
      </c>
      <c r="J31" s="42" t="s">
        <v>43</v>
      </c>
      <c r="K31" s="156"/>
      <c r="L31" s="156"/>
    </row>
    <row r="32" spans="2:15" ht="23.25" customHeight="1" x14ac:dyDescent="0.2">
      <c r="B32" s="14"/>
      <c r="C32" s="150"/>
      <c r="D32" s="43" t="s">
        <v>44</v>
      </c>
      <c r="E32" s="43"/>
      <c r="F32" s="157"/>
      <c r="G32" s="43" t="s">
        <v>45</v>
      </c>
      <c r="H32" s="44" t="s">
        <v>46</v>
      </c>
      <c r="I32" s="44" t="s">
        <v>47</v>
      </c>
      <c r="J32" s="44" t="s">
        <v>48</v>
      </c>
      <c r="K32" s="156"/>
      <c r="L32" s="156"/>
    </row>
    <row r="33" spans="2:15" ht="25.5" customHeight="1" x14ac:dyDescent="0.2">
      <c r="B33" s="14"/>
      <c r="C33" s="45">
        <f>1450000/1936.27</f>
        <v>748.86250367975538</v>
      </c>
      <c r="D33" s="46"/>
      <c r="E33" s="46"/>
      <c r="F33" s="47">
        <v>0.9</v>
      </c>
      <c r="G33" s="48"/>
      <c r="H33" s="49"/>
      <c r="I33" s="48"/>
      <c r="J33" s="50"/>
      <c r="K33" s="146">
        <f>C33*D33*F33*G33*H33*I33*J33</f>
        <v>0</v>
      </c>
      <c r="L33" s="146"/>
      <c r="M33" s="20"/>
      <c r="N33" s="15"/>
      <c r="O33" s="21"/>
    </row>
    <row r="34" spans="2:15" ht="15.75" customHeight="1" x14ac:dyDescent="0.2">
      <c r="B34" s="14"/>
      <c r="C34" s="29"/>
      <c r="D34" s="29"/>
      <c r="E34" s="29"/>
      <c r="F34" s="29"/>
      <c r="G34" s="30"/>
      <c r="H34" s="31"/>
      <c r="I34" s="30"/>
      <c r="J34" s="30"/>
      <c r="K34" s="30"/>
      <c r="L34" s="30"/>
      <c r="M34" s="20"/>
      <c r="N34" s="15"/>
      <c r="O34" s="21"/>
    </row>
    <row r="35" spans="2:15" ht="13.5" customHeight="1" x14ac:dyDescent="0.2">
      <c r="B35" s="14"/>
      <c r="C35" s="15" t="s">
        <v>49</v>
      </c>
      <c r="D35" s="15" t="s">
        <v>50</v>
      </c>
      <c r="E35" s="15"/>
      <c r="F35" s="16"/>
      <c r="G35" s="16"/>
      <c r="H35" s="16"/>
      <c r="I35" s="16"/>
      <c r="J35" s="16"/>
      <c r="K35" s="14"/>
      <c r="L35" s="14"/>
    </row>
    <row r="36" spans="2:15" ht="6.95" customHeight="1" x14ac:dyDescent="0.2"/>
    <row r="37" spans="2:15" ht="26.25" customHeight="1" x14ac:dyDescent="0.2">
      <c r="B37" s="14"/>
      <c r="C37" s="1" t="s">
        <v>13</v>
      </c>
      <c r="D37" s="1" t="s">
        <v>38</v>
      </c>
      <c r="E37" s="1"/>
      <c r="F37" s="129" t="s">
        <v>51</v>
      </c>
      <c r="G37" s="129"/>
      <c r="H37" s="16"/>
      <c r="I37" s="16"/>
      <c r="J37" s="16"/>
      <c r="K37" s="16"/>
      <c r="L37" s="16"/>
    </row>
    <row r="38" spans="2:15" ht="25.5" customHeight="1" x14ac:dyDescent="0.2">
      <c r="B38" s="14"/>
      <c r="C38" s="51">
        <f>K24</f>
        <v>0</v>
      </c>
      <c r="D38" s="52">
        <f>K33</f>
        <v>0</v>
      </c>
      <c r="E38" s="52"/>
      <c r="F38" s="146">
        <f>D38*C38</f>
        <v>0</v>
      </c>
      <c r="G38" s="146"/>
      <c r="H38" s="16"/>
      <c r="I38" s="16"/>
      <c r="J38" s="16"/>
      <c r="K38" s="16"/>
      <c r="L38" s="16"/>
      <c r="M38" s="20"/>
      <c r="N38" s="15"/>
      <c r="O38" s="21"/>
    </row>
    <row r="39" spans="2:15" ht="16.5" customHeight="1" x14ac:dyDescent="0.2">
      <c r="B39" s="14"/>
      <c r="C39" s="29"/>
      <c r="D39" s="29"/>
      <c r="E39" s="29"/>
      <c r="F39" s="29"/>
      <c r="G39" s="16"/>
      <c r="H39" s="16"/>
      <c r="I39" s="16"/>
      <c r="J39" s="16"/>
      <c r="K39" s="16"/>
      <c r="L39" s="16"/>
      <c r="M39" s="20"/>
      <c r="N39" s="15"/>
      <c r="O39" s="21"/>
    </row>
    <row r="40" spans="2:15" ht="13.5" customHeight="1" x14ac:dyDescent="0.2">
      <c r="B40" s="14"/>
      <c r="C40" s="15" t="s">
        <v>52</v>
      </c>
      <c r="D40" s="15" t="s">
        <v>53</v>
      </c>
      <c r="E40" s="15"/>
      <c r="F40" s="16"/>
      <c r="G40" s="16"/>
      <c r="H40" s="16"/>
      <c r="I40" s="15" t="s">
        <v>54</v>
      </c>
      <c r="J40" s="16"/>
      <c r="K40" s="14"/>
      <c r="L40" s="14"/>
    </row>
    <row r="41" spans="2:15" ht="6.95" customHeight="1" x14ac:dyDescent="0.2"/>
    <row r="42" spans="2:15" ht="22.5" customHeight="1" x14ac:dyDescent="0.2">
      <c r="B42" s="14"/>
      <c r="C42" s="150" t="s">
        <v>51</v>
      </c>
      <c r="D42" s="41" t="s">
        <v>55</v>
      </c>
      <c r="E42" s="41"/>
      <c r="F42" s="151" t="s">
        <v>56</v>
      </c>
      <c r="G42" s="151"/>
      <c r="H42" s="16"/>
      <c r="I42" s="152" t="s">
        <v>57</v>
      </c>
      <c r="J42" s="153" t="s">
        <v>58</v>
      </c>
      <c r="K42" s="153"/>
      <c r="L42" s="153"/>
    </row>
    <row r="43" spans="2:15" ht="30" customHeight="1" x14ac:dyDescent="0.2">
      <c r="B43" s="14"/>
      <c r="C43" s="150"/>
      <c r="D43" s="53" t="s">
        <v>59</v>
      </c>
      <c r="E43" s="53"/>
      <c r="F43" s="151"/>
      <c r="G43" s="151"/>
      <c r="H43" s="16"/>
      <c r="I43" s="152"/>
      <c r="J43" s="153"/>
      <c r="K43" s="153"/>
      <c r="L43" s="153"/>
    </row>
    <row r="44" spans="2:15" ht="13.5" customHeight="1" x14ac:dyDescent="0.2">
      <c r="B44" s="14"/>
      <c r="C44" s="145">
        <f>F38</f>
        <v>0</v>
      </c>
      <c r="D44" s="54"/>
      <c r="E44" s="54"/>
      <c r="F44" s="146">
        <f>(C44*D44)+C44</f>
        <v>0</v>
      </c>
      <c r="G44" s="146"/>
      <c r="H44" s="16"/>
      <c r="I44" s="147" t="s">
        <v>60</v>
      </c>
      <c r="J44" s="148">
        <f>F44*2</f>
        <v>0</v>
      </c>
      <c r="K44" s="148"/>
      <c r="L44" s="148"/>
      <c r="M44" s="20"/>
      <c r="N44" s="15"/>
      <c r="O44" s="21"/>
    </row>
    <row r="45" spans="2:15" ht="14.25" customHeight="1" x14ac:dyDescent="0.2">
      <c r="B45" s="14"/>
      <c r="C45" s="145"/>
      <c r="D45" s="55" t="s">
        <v>61</v>
      </c>
      <c r="E45" s="55"/>
      <c r="F45" s="146"/>
      <c r="G45" s="146"/>
      <c r="H45" s="30"/>
      <c r="I45" s="147"/>
      <c r="J45" s="148"/>
      <c r="K45" s="148"/>
      <c r="L45" s="148"/>
      <c r="M45" s="20"/>
      <c r="N45" s="15"/>
      <c r="O45" s="21"/>
    </row>
    <row r="46" spans="2:15" ht="14.1" customHeight="1" x14ac:dyDescent="0.2">
      <c r="B46" s="14"/>
      <c r="C46" s="56"/>
      <c r="D46" s="57"/>
      <c r="E46" s="57"/>
      <c r="F46" s="58"/>
      <c r="G46" s="58"/>
      <c r="H46" s="30"/>
      <c r="I46" s="30"/>
      <c r="J46" s="149" t="s">
        <v>62</v>
      </c>
      <c r="K46" s="149"/>
      <c r="L46" s="149"/>
      <c r="M46" s="20"/>
      <c r="N46" s="15"/>
      <c r="O46" s="21"/>
    </row>
    <row r="47" spans="2:15" ht="14.1" customHeight="1" x14ac:dyDescent="0.2">
      <c r="B47" s="14"/>
      <c r="C47" s="56"/>
      <c r="D47" s="57"/>
      <c r="E47" s="57"/>
      <c r="F47" s="58"/>
      <c r="G47" s="58"/>
      <c r="H47" s="30"/>
      <c r="I47" s="30"/>
      <c r="J47" s="30"/>
      <c r="K47" s="30"/>
      <c r="L47" s="30"/>
      <c r="M47" s="20"/>
      <c r="N47" s="15"/>
      <c r="O47" s="21"/>
    </row>
    <row r="48" spans="2:15" ht="14.1" customHeight="1" x14ac:dyDescent="0.2">
      <c r="B48" s="14"/>
      <c r="C48" s="59" t="s">
        <v>63</v>
      </c>
      <c r="D48" s="60"/>
      <c r="E48" s="60"/>
      <c r="F48" s="61"/>
      <c r="G48" s="61"/>
      <c r="H48" s="62"/>
      <c r="I48" s="62"/>
      <c r="J48" s="62"/>
      <c r="K48" s="62"/>
      <c r="L48" s="63"/>
      <c r="M48" s="20"/>
      <c r="N48" s="15"/>
      <c r="O48" s="21"/>
    </row>
    <row r="49" spans="2:15" ht="14.1" customHeight="1" x14ac:dyDescent="0.2">
      <c r="C49" s="64"/>
      <c r="D49" s="16"/>
      <c r="E49" s="16"/>
      <c r="F49" s="16"/>
      <c r="G49" s="16"/>
      <c r="H49" s="16"/>
      <c r="L49" s="65"/>
    </row>
    <row r="50" spans="2:15" ht="14.1" customHeight="1" x14ac:dyDescent="0.2">
      <c r="B50" s="14"/>
      <c r="C50" s="66"/>
      <c r="D50" s="67"/>
      <c r="E50" s="67"/>
      <c r="F50" s="67"/>
      <c r="G50" s="67"/>
      <c r="H50" s="67"/>
      <c r="I50" s="67"/>
      <c r="J50" s="67"/>
      <c r="K50" s="67"/>
      <c r="L50" s="68"/>
    </row>
    <row r="51" spans="2:15" ht="14.1" customHeight="1" x14ac:dyDescent="0.2">
      <c r="B51" s="14"/>
      <c r="C51" s="69"/>
      <c r="D51" s="56"/>
      <c r="E51" s="56"/>
      <c r="F51" s="69"/>
      <c r="G51" s="69"/>
      <c r="H51" s="16"/>
      <c r="I51" s="16"/>
      <c r="J51" s="16"/>
      <c r="K51" s="16"/>
      <c r="L51" s="70"/>
      <c r="M51" s="20"/>
      <c r="N51" s="15"/>
      <c r="O51" s="21"/>
    </row>
    <row r="52" spans="2:15" ht="14.1" customHeight="1" x14ac:dyDescent="0.2">
      <c r="B52" s="14"/>
      <c r="C52" s="69" t="s">
        <v>215</v>
      </c>
      <c r="D52" s="56"/>
      <c r="E52" s="56"/>
      <c r="F52" s="69"/>
      <c r="G52" s="69"/>
      <c r="H52" s="16"/>
      <c r="I52" s="16"/>
      <c r="J52" s="16"/>
      <c r="K52" s="16"/>
      <c r="L52" s="70"/>
      <c r="M52" s="20"/>
      <c r="N52" s="15"/>
      <c r="O52" s="21"/>
    </row>
    <row r="53" spans="2:15" ht="6.75" customHeight="1" x14ac:dyDescent="0.2">
      <c r="B53" s="14"/>
      <c r="C53" s="69"/>
      <c r="D53" s="56"/>
      <c r="E53" s="56"/>
      <c r="F53" s="69"/>
      <c r="G53" s="69"/>
      <c r="H53" s="16"/>
      <c r="I53" s="16"/>
      <c r="J53" s="16"/>
      <c r="K53" s="16"/>
      <c r="L53" s="70"/>
      <c r="M53" s="20"/>
      <c r="N53" s="15"/>
      <c r="O53" s="21"/>
    </row>
    <row r="54" spans="2:15" ht="21" customHeight="1" x14ac:dyDescent="0.2">
      <c r="B54" s="14"/>
      <c r="C54" s="71" t="s">
        <v>64</v>
      </c>
      <c r="D54" s="56"/>
      <c r="E54" s="56"/>
      <c r="F54" s="69"/>
      <c r="G54" s="71"/>
      <c r="H54" s="16"/>
      <c r="I54" s="16"/>
      <c r="J54" s="16"/>
      <c r="K54" s="16"/>
      <c r="L54" s="70"/>
      <c r="M54" s="20"/>
      <c r="N54" s="15"/>
      <c r="O54" s="21"/>
    </row>
    <row r="55" spans="2:15" ht="11.25" customHeight="1" x14ac:dyDescent="0.2">
      <c r="B55" s="14"/>
      <c r="C55" s="69"/>
      <c r="D55" s="56"/>
      <c r="E55" s="56"/>
      <c r="F55" s="69"/>
      <c r="G55" s="71"/>
      <c r="H55" s="16"/>
      <c r="I55" s="16"/>
      <c r="J55" s="16"/>
      <c r="K55" s="16"/>
      <c r="L55" s="70"/>
      <c r="M55" s="20"/>
      <c r="N55" s="15"/>
      <c r="O55" s="21"/>
    </row>
    <row r="56" spans="2:15" ht="19.5" customHeight="1" x14ac:dyDescent="0.2">
      <c r="B56" s="14"/>
      <c r="C56" s="15" t="s">
        <v>65</v>
      </c>
      <c r="D56" s="16"/>
      <c r="E56" s="16"/>
      <c r="F56" s="16"/>
      <c r="G56" s="16"/>
      <c r="H56" s="16"/>
      <c r="I56" s="15" t="s">
        <v>66</v>
      </c>
      <c r="J56" s="16"/>
      <c r="K56" s="16"/>
      <c r="L56" s="16"/>
      <c r="M56" s="20"/>
      <c r="N56" s="15"/>
      <c r="O56" s="21"/>
    </row>
    <row r="57" spans="2:15" ht="22.5" customHeight="1" x14ac:dyDescent="0.2">
      <c r="C57" s="137" t="s">
        <v>67</v>
      </c>
      <c r="D57" s="137"/>
      <c r="E57" s="72"/>
      <c r="F57" s="72" t="s">
        <v>68</v>
      </c>
      <c r="G57" s="72" t="s">
        <v>12</v>
      </c>
      <c r="I57" s="137" t="s">
        <v>69</v>
      </c>
      <c r="J57" s="137"/>
      <c r="K57" s="72" t="s">
        <v>70</v>
      </c>
    </row>
    <row r="58" spans="2:15" ht="15" customHeight="1" x14ac:dyDescent="0.2">
      <c r="C58" s="138" t="s">
        <v>71</v>
      </c>
      <c r="D58" s="138"/>
      <c r="E58" s="73"/>
      <c r="F58" s="74" t="s">
        <v>72</v>
      </c>
      <c r="G58" s="75">
        <v>2</v>
      </c>
      <c r="I58" s="138" t="s">
        <v>73</v>
      </c>
      <c r="J58" s="138"/>
      <c r="K58" s="75">
        <v>1.2</v>
      </c>
    </row>
    <row r="59" spans="2:15" ht="15" customHeight="1" x14ac:dyDescent="0.2">
      <c r="C59" s="139" t="s">
        <v>74</v>
      </c>
      <c r="D59" s="139"/>
      <c r="E59" s="76"/>
      <c r="F59" s="77" t="s">
        <v>75</v>
      </c>
      <c r="G59" s="78">
        <v>1.25</v>
      </c>
      <c r="I59" s="139" t="s">
        <v>76</v>
      </c>
      <c r="J59" s="139"/>
      <c r="K59" s="78">
        <v>1.1000000000000001</v>
      </c>
    </row>
    <row r="60" spans="2:15" ht="15" customHeight="1" x14ac:dyDescent="0.2">
      <c r="C60" s="139" t="s">
        <v>77</v>
      </c>
      <c r="D60" s="139"/>
      <c r="E60" s="76"/>
      <c r="F60" s="77" t="s">
        <v>78</v>
      </c>
      <c r="G60" s="78">
        <v>1.05</v>
      </c>
      <c r="I60" s="139" t="s">
        <v>79</v>
      </c>
      <c r="J60" s="139"/>
      <c r="K60" s="78">
        <v>1.05</v>
      </c>
    </row>
    <row r="61" spans="2:15" ht="15" customHeight="1" x14ac:dyDescent="0.2">
      <c r="C61" s="139" t="s">
        <v>80</v>
      </c>
      <c r="D61" s="139"/>
      <c r="E61" s="76"/>
      <c r="F61" s="77" t="s">
        <v>81</v>
      </c>
      <c r="G61" s="78">
        <v>0.8</v>
      </c>
      <c r="I61" s="139" t="s">
        <v>82</v>
      </c>
      <c r="J61" s="139"/>
      <c r="K61" s="78">
        <v>0.95</v>
      </c>
    </row>
    <row r="62" spans="2:15" ht="15" customHeight="1" x14ac:dyDescent="0.2">
      <c r="C62" s="139" t="s">
        <v>83</v>
      </c>
      <c r="D62" s="139"/>
      <c r="E62" s="76"/>
      <c r="F62" s="77" t="s">
        <v>84</v>
      </c>
      <c r="G62" s="78">
        <v>0.5</v>
      </c>
      <c r="I62" s="144" t="s">
        <v>85</v>
      </c>
      <c r="J62" s="144"/>
      <c r="K62" s="79">
        <v>0.9</v>
      </c>
    </row>
    <row r="63" spans="2:15" ht="15" customHeight="1" x14ac:dyDescent="0.2">
      <c r="C63" s="139" t="s">
        <v>86</v>
      </c>
      <c r="D63" s="139"/>
      <c r="E63" s="76"/>
      <c r="F63" s="77" t="s">
        <v>87</v>
      </c>
      <c r="G63" s="78">
        <v>0.7</v>
      </c>
      <c r="I63" s="140" t="s">
        <v>88</v>
      </c>
      <c r="J63" s="140"/>
      <c r="K63" s="81">
        <v>0.8</v>
      </c>
    </row>
    <row r="64" spans="2:15" ht="15" customHeight="1" x14ac:dyDescent="0.2">
      <c r="C64" s="139" t="s">
        <v>89</v>
      </c>
      <c r="D64" s="139"/>
      <c r="E64" s="76"/>
      <c r="F64" s="77" t="s">
        <v>90</v>
      </c>
      <c r="G64" s="78">
        <v>1.4</v>
      </c>
      <c r="J64" s="3"/>
    </row>
    <row r="65" spans="2:15" ht="15" customHeight="1" x14ac:dyDescent="0.2">
      <c r="C65" s="140" t="s">
        <v>91</v>
      </c>
      <c r="D65" s="140"/>
      <c r="E65" s="80"/>
      <c r="F65" s="82" t="s">
        <v>92</v>
      </c>
      <c r="G65" s="81">
        <v>0.8</v>
      </c>
      <c r="J65" s="83"/>
    </row>
    <row r="66" spans="2:15" x14ac:dyDescent="0.2">
      <c r="J66" s="3"/>
    </row>
    <row r="67" spans="2:15" x14ac:dyDescent="0.2">
      <c r="D67"/>
      <c r="J67" s="3"/>
    </row>
    <row r="68" spans="2:15" ht="19.5" customHeight="1" x14ac:dyDescent="0.2">
      <c r="B68" s="14"/>
      <c r="C68" s="15" t="s">
        <v>93</v>
      </c>
      <c r="D68" s="84"/>
      <c r="E68" s="85"/>
      <c r="F68" s="86"/>
      <c r="G68" s="16"/>
      <c r="H68" s="16"/>
      <c r="J68" s="3"/>
      <c r="M68" s="20"/>
      <c r="N68" s="15"/>
      <c r="O68" s="21"/>
    </row>
    <row r="69" spans="2:15" ht="22.5" customHeight="1" x14ac:dyDescent="0.2">
      <c r="C69" s="137" t="s">
        <v>94</v>
      </c>
      <c r="D69" s="137"/>
      <c r="E69" s="137"/>
      <c r="F69" s="137"/>
      <c r="G69" s="143" t="s">
        <v>95</v>
      </c>
      <c r="H69" s="143"/>
      <c r="I69" s="143"/>
      <c r="J69" s="3"/>
    </row>
    <row r="70" spans="2:15" ht="22.5" customHeight="1" x14ac:dyDescent="0.2">
      <c r="C70" s="137" t="s">
        <v>96</v>
      </c>
      <c r="D70" s="137"/>
      <c r="E70" s="72"/>
      <c r="F70" s="72" t="s">
        <v>12</v>
      </c>
      <c r="G70" s="137" t="s">
        <v>96</v>
      </c>
      <c r="H70" s="137"/>
      <c r="I70" s="72" t="s">
        <v>12</v>
      </c>
      <c r="J70" s="3"/>
    </row>
    <row r="71" spans="2:15" ht="15" customHeight="1" x14ac:dyDescent="0.2">
      <c r="C71" s="139" t="s">
        <v>97</v>
      </c>
      <c r="D71" s="139"/>
      <c r="E71" s="76"/>
      <c r="F71" s="87">
        <v>0.85</v>
      </c>
      <c r="G71" s="142" t="s">
        <v>97</v>
      </c>
      <c r="H71" s="142"/>
      <c r="I71" s="88">
        <v>0.85</v>
      </c>
      <c r="J71" s="3"/>
    </row>
    <row r="72" spans="2:15" ht="15" customHeight="1" x14ac:dyDescent="0.2">
      <c r="C72" s="139" t="s">
        <v>98</v>
      </c>
      <c r="D72" s="139"/>
      <c r="E72" s="76"/>
      <c r="F72" s="87" t="s">
        <v>99</v>
      </c>
      <c r="G72" s="141" t="s">
        <v>100</v>
      </c>
      <c r="H72" s="141"/>
      <c r="I72" s="89" t="s">
        <v>99</v>
      </c>
      <c r="J72" s="3"/>
    </row>
    <row r="73" spans="2:15" ht="15" customHeight="1" x14ac:dyDescent="0.2">
      <c r="C73" s="139" t="s">
        <v>101</v>
      </c>
      <c r="D73" s="139"/>
      <c r="E73" s="76"/>
      <c r="F73" s="87" t="s">
        <v>102</v>
      </c>
      <c r="G73" s="141" t="s">
        <v>103</v>
      </c>
      <c r="H73" s="141"/>
      <c r="I73" s="89" t="s">
        <v>104</v>
      </c>
      <c r="J73" s="3"/>
    </row>
    <row r="74" spans="2:15" ht="15" customHeight="1" x14ac:dyDescent="0.2">
      <c r="C74" s="139" t="s">
        <v>105</v>
      </c>
      <c r="D74" s="139"/>
      <c r="E74" s="76"/>
      <c r="F74" s="87">
        <v>1.2</v>
      </c>
      <c r="G74" s="141" t="s">
        <v>103</v>
      </c>
      <c r="H74" s="141"/>
      <c r="I74" s="89" t="s">
        <v>104</v>
      </c>
      <c r="J74" s="3"/>
    </row>
    <row r="75" spans="2:15" ht="15" customHeight="1" x14ac:dyDescent="0.2">
      <c r="C75" s="140" t="s">
        <v>106</v>
      </c>
      <c r="D75" s="140"/>
      <c r="E75" s="80"/>
      <c r="F75" s="90" t="s">
        <v>107</v>
      </c>
      <c r="G75" s="140" t="s">
        <v>106</v>
      </c>
      <c r="H75" s="140"/>
      <c r="I75" s="91" t="s">
        <v>108</v>
      </c>
      <c r="J75" s="3"/>
    </row>
    <row r="76" spans="2:15" ht="4.5" customHeight="1" x14ac:dyDescent="0.2"/>
    <row r="77" spans="2:15" x14ac:dyDescent="0.2">
      <c r="C77" s="84" t="s">
        <v>216</v>
      </c>
    </row>
    <row r="78" spans="2:15" ht="21" customHeight="1" x14ac:dyDescent="0.2"/>
    <row r="79" spans="2:15" ht="17.25" customHeight="1" x14ac:dyDescent="0.2">
      <c r="C79" s="15" t="s">
        <v>109</v>
      </c>
      <c r="D79" s="84"/>
      <c r="E79" s="84"/>
      <c r="F79" s="86" t="s">
        <v>110</v>
      </c>
      <c r="G79" s="16"/>
      <c r="I79" s="15" t="s">
        <v>111</v>
      </c>
      <c r="J79" s="16"/>
      <c r="K79" s="16"/>
      <c r="L79" s="70"/>
    </row>
    <row r="80" spans="2:15" ht="21" customHeight="1" x14ac:dyDescent="0.2">
      <c r="C80" s="72" t="s">
        <v>112</v>
      </c>
      <c r="D80" s="72" t="s">
        <v>12</v>
      </c>
      <c r="E80" s="72"/>
      <c r="F80" s="72" t="s">
        <v>112</v>
      </c>
      <c r="G80" s="72" t="s">
        <v>12</v>
      </c>
      <c r="I80" s="137" t="s">
        <v>113</v>
      </c>
      <c r="J80" s="137"/>
      <c r="K80" s="72" t="s">
        <v>70</v>
      </c>
    </row>
    <row r="81" spans="3:11" ht="14.1" customHeight="1" x14ac:dyDescent="0.2">
      <c r="C81" s="92" t="s">
        <v>114</v>
      </c>
      <c r="D81" s="93">
        <v>1</v>
      </c>
      <c r="E81" s="94"/>
      <c r="F81" s="74">
        <v>31</v>
      </c>
      <c r="G81" s="93">
        <f>D106-0.005</f>
        <v>0.79499999999999982</v>
      </c>
      <c r="I81" s="138" t="s">
        <v>115</v>
      </c>
      <c r="J81" s="138"/>
      <c r="K81" s="75">
        <v>0.8</v>
      </c>
    </row>
    <row r="82" spans="3:11" ht="14.1" customHeight="1" x14ac:dyDescent="0.2">
      <c r="C82" s="95">
        <v>6</v>
      </c>
      <c r="D82" s="93">
        <v>0.99</v>
      </c>
      <c r="E82" s="96"/>
      <c r="F82" s="97">
        <v>32</v>
      </c>
      <c r="G82" s="98">
        <f t="shared" ref="G82:G100" si="1">G81-0.005</f>
        <v>0.78999999999999981</v>
      </c>
      <c r="I82" s="139" t="s">
        <v>116</v>
      </c>
      <c r="J82" s="139"/>
      <c r="K82" s="78">
        <v>0.9</v>
      </c>
    </row>
    <row r="83" spans="3:11" ht="14.1" customHeight="1" x14ac:dyDescent="0.2">
      <c r="C83" s="95">
        <v>7</v>
      </c>
      <c r="D83" s="93">
        <v>0.98</v>
      </c>
      <c r="E83" s="96"/>
      <c r="F83" s="97">
        <v>33</v>
      </c>
      <c r="G83" s="98">
        <f t="shared" si="1"/>
        <v>0.78499999999999981</v>
      </c>
      <c r="I83" s="139" t="s">
        <v>117</v>
      </c>
      <c r="J83" s="139"/>
      <c r="K83" s="78">
        <v>1</v>
      </c>
    </row>
    <row r="84" spans="3:11" ht="14.1" customHeight="1" x14ac:dyDescent="0.2">
      <c r="C84" s="95">
        <v>8</v>
      </c>
      <c r="D84" s="93">
        <f t="shared" ref="D84:D96" si="2">D83-0.01</f>
        <v>0.97</v>
      </c>
      <c r="E84" s="96"/>
      <c r="F84" s="97">
        <v>34</v>
      </c>
      <c r="G84" s="98">
        <f t="shared" si="1"/>
        <v>0.7799999999999998</v>
      </c>
      <c r="I84" s="140" t="s">
        <v>118</v>
      </c>
      <c r="J84" s="140"/>
      <c r="K84" s="81">
        <v>1.2</v>
      </c>
    </row>
    <row r="85" spans="3:11" ht="14.1" customHeight="1" x14ac:dyDescent="0.2">
      <c r="C85" s="95">
        <v>9</v>
      </c>
      <c r="D85" s="93">
        <f t="shared" si="2"/>
        <v>0.96</v>
      </c>
      <c r="E85" s="96"/>
      <c r="F85" s="97">
        <v>35</v>
      </c>
      <c r="G85" s="98">
        <f t="shared" si="1"/>
        <v>0.7749999999999998</v>
      </c>
    </row>
    <row r="86" spans="3:11" ht="14.1" customHeight="1" x14ac:dyDescent="0.2">
      <c r="C86" s="95">
        <v>10</v>
      </c>
      <c r="D86" s="93">
        <f t="shared" si="2"/>
        <v>0.95</v>
      </c>
      <c r="E86" s="96"/>
      <c r="F86" s="97">
        <v>36</v>
      </c>
      <c r="G86" s="98">
        <f t="shared" si="1"/>
        <v>0.7699999999999998</v>
      </c>
      <c r="I86" s="84" t="s">
        <v>119</v>
      </c>
    </row>
    <row r="87" spans="3:11" ht="14.1" customHeight="1" x14ac:dyDescent="0.2">
      <c r="C87" s="95">
        <v>11</v>
      </c>
      <c r="D87" s="93">
        <f t="shared" si="2"/>
        <v>0.94</v>
      </c>
      <c r="E87" s="96"/>
      <c r="F87" s="97">
        <v>37</v>
      </c>
      <c r="G87" s="98">
        <f t="shared" si="1"/>
        <v>0.76499999999999979</v>
      </c>
      <c r="I87" s="84" t="s">
        <v>120</v>
      </c>
    </row>
    <row r="88" spans="3:11" ht="14.1" customHeight="1" x14ac:dyDescent="0.2">
      <c r="C88" s="95">
        <v>12</v>
      </c>
      <c r="D88" s="93">
        <f t="shared" si="2"/>
        <v>0.92999999999999994</v>
      </c>
      <c r="E88" s="96"/>
      <c r="F88" s="97">
        <v>38</v>
      </c>
      <c r="G88" s="98">
        <f t="shared" si="1"/>
        <v>0.75999999999999979</v>
      </c>
      <c r="I88" s="99" t="s">
        <v>121</v>
      </c>
    </row>
    <row r="89" spans="3:11" ht="14.1" customHeight="1" x14ac:dyDescent="0.2">
      <c r="C89" s="95">
        <v>13</v>
      </c>
      <c r="D89" s="93">
        <f t="shared" si="2"/>
        <v>0.91999999999999993</v>
      </c>
      <c r="E89" s="96"/>
      <c r="F89" s="97">
        <v>39</v>
      </c>
      <c r="G89" s="98">
        <f t="shared" si="1"/>
        <v>0.75499999999999978</v>
      </c>
      <c r="I89" s="84" t="s">
        <v>122</v>
      </c>
    </row>
    <row r="90" spans="3:11" ht="14.1" customHeight="1" x14ac:dyDescent="0.2">
      <c r="C90" s="95">
        <v>14</v>
      </c>
      <c r="D90" s="93">
        <f t="shared" si="2"/>
        <v>0.90999999999999992</v>
      </c>
      <c r="E90" s="96"/>
      <c r="F90" s="97">
        <v>40</v>
      </c>
      <c r="G90" s="98">
        <f t="shared" si="1"/>
        <v>0.74999999999999978</v>
      </c>
    </row>
    <row r="91" spans="3:11" ht="14.1" customHeight="1" x14ac:dyDescent="0.2">
      <c r="C91" s="95">
        <v>15</v>
      </c>
      <c r="D91" s="93">
        <f t="shared" si="2"/>
        <v>0.89999999999999991</v>
      </c>
      <c r="E91" s="96"/>
      <c r="F91" s="97">
        <v>41</v>
      </c>
      <c r="G91" s="98">
        <f t="shared" si="1"/>
        <v>0.74499999999999977</v>
      </c>
    </row>
    <row r="92" spans="3:11" ht="14.1" customHeight="1" x14ac:dyDescent="0.2">
      <c r="C92" s="95">
        <v>16</v>
      </c>
      <c r="D92" s="93">
        <f t="shared" si="2"/>
        <v>0.8899999999999999</v>
      </c>
      <c r="E92" s="96"/>
      <c r="F92" s="97">
        <v>42</v>
      </c>
      <c r="G92" s="98">
        <f t="shared" si="1"/>
        <v>0.73999999999999977</v>
      </c>
      <c r="I92" s="15" t="s">
        <v>123</v>
      </c>
      <c r="J92" s="16"/>
      <c r="K92" s="16"/>
    </row>
    <row r="93" spans="3:11" ht="14.1" customHeight="1" x14ac:dyDescent="0.2">
      <c r="C93" s="95">
        <v>17</v>
      </c>
      <c r="D93" s="93">
        <f t="shared" si="2"/>
        <v>0.87999999999999989</v>
      </c>
      <c r="E93" s="96"/>
      <c r="F93" s="97">
        <v>43</v>
      </c>
      <c r="G93" s="98">
        <f t="shared" si="1"/>
        <v>0.73499999999999976</v>
      </c>
      <c r="I93" s="137" t="s">
        <v>124</v>
      </c>
      <c r="J93" s="137"/>
      <c r="K93" s="72" t="s">
        <v>70</v>
      </c>
    </row>
    <row r="94" spans="3:11" ht="14.1" customHeight="1" x14ac:dyDescent="0.2">
      <c r="C94" s="95">
        <v>18</v>
      </c>
      <c r="D94" s="93">
        <f t="shared" si="2"/>
        <v>0.86999999999999988</v>
      </c>
      <c r="E94" s="96"/>
      <c r="F94" s="97">
        <v>44</v>
      </c>
      <c r="G94" s="98">
        <f t="shared" si="1"/>
        <v>0.72999999999999976</v>
      </c>
      <c r="I94" s="138" t="s">
        <v>125</v>
      </c>
      <c r="J94" s="138"/>
      <c r="K94" s="75">
        <v>1</v>
      </c>
    </row>
    <row r="95" spans="3:11" ht="14.1" customHeight="1" x14ac:dyDescent="0.2">
      <c r="C95" s="95">
        <v>19</v>
      </c>
      <c r="D95" s="93">
        <f t="shared" si="2"/>
        <v>0.85999999999999988</v>
      </c>
      <c r="E95" s="96"/>
      <c r="F95" s="97">
        <v>45</v>
      </c>
      <c r="G95" s="98">
        <f t="shared" si="1"/>
        <v>0.72499999999999976</v>
      </c>
      <c r="I95" s="139" t="s">
        <v>126</v>
      </c>
      <c r="J95" s="139"/>
      <c r="K95" s="78">
        <v>0.8</v>
      </c>
    </row>
    <row r="96" spans="3:11" ht="14.1" customHeight="1" x14ac:dyDescent="0.2">
      <c r="C96" s="95">
        <v>20</v>
      </c>
      <c r="D96" s="93">
        <f t="shared" si="2"/>
        <v>0.84999999999999987</v>
      </c>
      <c r="E96" s="96"/>
      <c r="F96" s="97">
        <v>46</v>
      </c>
      <c r="G96" s="98">
        <f t="shared" si="1"/>
        <v>0.71999999999999975</v>
      </c>
      <c r="I96" s="140" t="s">
        <v>127</v>
      </c>
      <c r="J96" s="140"/>
      <c r="K96" s="81">
        <v>0.6</v>
      </c>
    </row>
    <row r="97" spans="3:12" ht="14.1" customHeight="1" x14ac:dyDescent="0.2">
      <c r="C97" s="95">
        <v>21</v>
      </c>
      <c r="D97" s="93">
        <f t="shared" ref="D97:D106" si="3">D96-0.005</f>
        <v>0.84499999999999986</v>
      </c>
      <c r="E97" s="96"/>
      <c r="F97" s="97">
        <v>47</v>
      </c>
      <c r="G97" s="98">
        <f t="shared" si="1"/>
        <v>0.71499999999999975</v>
      </c>
      <c r="J97" s="3"/>
    </row>
    <row r="98" spans="3:12" ht="14.1" customHeight="1" x14ac:dyDescent="0.2">
      <c r="C98" s="95">
        <v>22</v>
      </c>
      <c r="D98" s="93">
        <f t="shared" si="3"/>
        <v>0.83999999999999986</v>
      </c>
      <c r="E98" s="96"/>
      <c r="F98" s="97">
        <v>48</v>
      </c>
      <c r="G98" s="98">
        <f t="shared" si="1"/>
        <v>0.70999999999999974</v>
      </c>
      <c r="J98" s="3"/>
    </row>
    <row r="99" spans="3:12" ht="14.1" customHeight="1" x14ac:dyDescent="0.2">
      <c r="C99" s="95">
        <v>23</v>
      </c>
      <c r="D99" s="93">
        <f t="shared" si="3"/>
        <v>0.83499999999999985</v>
      </c>
      <c r="E99" s="96"/>
      <c r="F99" s="97">
        <v>49</v>
      </c>
      <c r="G99" s="98">
        <f t="shared" si="1"/>
        <v>0.70499999999999974</v>
      </c>
      <c r="J99" s="3"/>
    </row>
    <row r="100" spans="3:12" ht="14.1" customHeight="1" x14ac:dyDescent="0.2">
      <c r="C100" s="100">
        <v>24</v>
      </c>
      <c r="D100" s="93">
        <f t="shared" si="3"/>
        <v>0.82999999999999985</v>
      </c>
      <c r="E100" s="96"/>
      <c r="F100" s="77">
        <v>50</v>
      </c>
      <c r="G100" s="98">
        <f t="shared" si="1"/>
        <v>0.69999999999999973</v>
      </c>
      <c r="J100" s="3"/>
    </row>
    <row r="101" spans="3:12" ht="14.1" customHeight="1" x14ac:dyDescent="0.2">
      <c r="C101" s="100">
        <v>25</v>
      </c>
      <c r="D101" s="93">
        <f t="shared" si="3"/>
        <v>0.82499999999999984</v>
      </c>
      <c r="E101" s="96"/>
      <c r="F101" s="77" t="s">
        <v>128</v>
      </c>
      <c r="G101" s="98">
        <f>G100</f>
        <v>0.69999999999999973</v>
      </c>
      <c r="J101" s="3"/>
    </row>
    <row r="102" spans="3:12" ht="14.1" customHeight="1" x14ac:dyDescent="0.2">
      <c r="C102" s="100">
        <v>26</v>
      </c>
      <c r="D102" s="93">
        <f t="shared" si="3"/>
        <v>0.81999999999999984</v>
      </c>
      <c r="E102" s="96"/>
      <c r="F102" s="77"/>
      <c r="G102" s="78"/>
      <c r="J102" s="3"/>
    </row>
    <row r="103" spans="3:12" ht="14.1" customHeight="1" x14ac:dyDescent="0.2">
      <c r="C103" s="100">
        <v>27</v>
      </c>
      <c r="D103" s="93">
        <f t="shared" si="3"/>
        <v>0.81499999999999984</v>
      </c>
      <c r="E103" s="96"/>
      <c r="F103" s="77"/>
      <c r="G103" s="78"/>
      <c r="J103" s="3"/>
    </row>
    <row r="104" spans="3:12" ht="14.1" customHeight="1" x14ac:dyDescent="0.2">
      <c r="C104" s="100">
        <v>28</v>
      </c>
      <c r="D104" s="93">
        <f t="shared" si="3"/>
        <v>0.80999999999999983</v>
      </c>
      <c r="E104" s="96"/>
      <c r="F104" s="77"/>
      <c r="G104" s="78"/>
      <c r="J104" s="3"/>
    </row>
    <row r="105" spans="3:12" ht="14.1" customHeight="1" x14ac:dyDescent="0.2">
      <c r="C105" s="100">
        <v>29</v>
      </c>
      <c r="D105" s="93">
        <f t="shared" si="3"/>
        <v>0.80499999999999983</v>
      </c>
      <c r="E105" s="96"/>
      <c r="F105" s="77"/>
      <c r="G105" s="78"/>
      <c r="J105" s="3"/>
    </row>
    <row r="106" spans="3:12" ht="14.1" customHeight="1" x14ac:dyDescent="0.2">
      <c r="C106" s="101">
        <v>30</v>
      </c>
      <c r="D106" s="93">
        <f t="shared" si="3"/>
        <v>0.79999999999999982</v>
      </c>
      <c r="E106" s="102"/>
      <c r="F106" s="82"/>
      <c r="G106" s="81"/>
      <c r="J106" s="3"/>
    </row>
    <row r="107" spans="3:12" x14ac:dyDescent="0.2">
      <c r="J107" s="3"/>
    </row>
    <row r="108" spans="3:12" x14ac:dyDescent="0.2">
      <c r="J108" s="3"/>
    </row>
    <row r="109" spans="3:12" ht="15.75" x14ac:dyDescent="0.25">
      <c r="C109" s="103" t="s">
        <v>129</v>
      </c>
      <c r="H109" s="103"/>
      <c r="K109" s="104"/>
    </row>
    <row r="111" spans="3:12" ht="49.5" customHeight="1" x14ac:dyDescent="0.2">
      <c r="C111" s="135" t="s">
        <v>130</v>
      </c>
      <c r="D111" s="135"/>
      <c r="E111" s="135"/>
      <c r="F111" s="135"/>
      <c r="G111" s="135"/>
      <c r="H111" s="135"/>
      <c r="I111" s="135"/>
      <c r="J111" s="135"/>
      <c r="K111" s="135"/>
      <c r="L111" s="135"/>
    </row>
    <row r="112" spans="3:12" ht="21" customHeight="1" x14ac:dyDescent="0.2">
      <c r="C112" s="135" t="s">
        <v>131</v>
      </c>
      <c r="D112" s="135"/>
      <c r="E112" s="135"/>
      <c r="F112" s="135"/>
      <c r="G112" s="135"/>
      <c r="H112" s="135"/>
      <c r="I112" s="135"/>
      <c r="J112" s="135"/>
      <c r="K112" s="135"/>
      <c r="L112" s="135"/>
    </row>
    <row r="113" spans="3:12" x14ac:dyDescent="0.2">
      <c r="C113" s="105" t="s">
        <v>132</v>
      </c>
    </row>
    <row r="115" spans="3:12" ht="12" customHeight="1" x14ac:dyDescent="0.2">
      <c r="C115" s="106" t="s">
        <v>133</v>
      </c>
      <c r="D115" s="107" t="s">
        <v>134</v>
      </c>
      <c r="E115" s="107"/>
      <c r="F115" s="108"/>
      <c r="G115" s="108"/>
      <c r="H115" s="108"/>
      <c r="I115" s="108"/>
      <c r="J115" s="108"/>
      <c r="K115" s="108"/>
      <c r="L115" s="108"/>
    </row>
    <row r="116" spans="3:12" ht="11.1" customHeight="1" x14ac:dyDescent="0.2">
      <c r="D116" s="135" t="s">
        <v>135</v>
      </c>
      <c r="E116" s="135"/>
      <c r="F116" s="135"/>
      <c r="G116" s="135"/>
      <c r="H116" s="135"/>
      <c r="I116" s="135"/>
      <c r="J116" s="135"/>
      <c r="K116" s="135"/>
      <c r="L116" s="135"/>
    </row>
    <row r="117" spans="3:12" ht="11.1" customHeight="1" x14ac:dyDescent="0.2">
      <c r="C117" s="106"/>
      <c r="D117" s="135" t="s">
        <v>136</v>
      </c>
      <c r="E117" s="135"/>
      <c r="F117" s="135"/>
      <c r="G117" s="135"/>
      <c r="H117" s="135"/>
      <c r="I117" s="135"/>
      <c r="J117" s="135"/>
      <c r="K117" s="135"/>
      <c r="L117" s="135"/>
    </row>
    <row r="118" spans="3:12" ht="8.1" customHeight="1" x14ac:dyDescent="0.2">
      <c r="D118" s="108"/>
      <c r="E118" s="108"/>
      <c r="F118" s="109"/>
      <c r="G118" s="109"/>
      <c r="H118" s="109"/>
      <c r="I118" s="109"/>
      <c r="J118" s="109"/>
      <c r="K118" s="109"/>
      <c r="L118" s="109"/>
    </row>
    <row r="119" spans="3:12" ht="11.1" customHeight="1" x14ac:dyDescent="0.2">
      <c r="C119" s="106" t="s">
        <v>137</v>
      </c>
      <c r="D119" s="108" t="s">
        <v>138</v>
      </c>
      <c r="E119" s="108"/>
      <c r="F119" s="109"/>
      <c r="G119" s="109"/>
      <c r="H119" s="109"/>
      <c r="I119" s="109"/>
      <c r="J119" s="109"/>
      <c r="K119" s="109"/>
      <c r="L119" s="109"/>
    </row>
    <row r="120" spans="3:12" ht="11.1" customHeight="1" x14ac:dyDescent="0.2">
      <c r="D120" s="108" t="s">
        <v>139</v>
      </c>
      <c r="E120" s="108"/>
      <c r="F120" s="109"/>
      <c r="G120" s="109"/>
      <c r="H120" s="109"/>
      <c r="I120" s="109"/>
      <c r="J120" s="109"/>
      <c r="K120" s="109"/>
      <c r="L120" s="109"/>
    </row>
    <row r="121" spans="3:12" ht="8.1" customHeight="1" x14ac:dyDescent="0.2">
      <c r="D121" s="109"/>
      <c r="E121" s="109"/>
      <c r="F121" s="109"/>
      <c r="G121" s="109"/>
      <c r="H121" s="109"/>
      <c r="I121" s="109"/>
      <c r="J121" s="109"/>
      <c r="K121" s="109"/>
      <c r="L121" s="109"/>
    </row>
    <row r="122" spans="3:12" ht="11.1" customHeight="1" x14ac:dyDescent="0.2">
      <c r="C122" s="106" t="s">
        <v>140</v>
      </c>
      <c r="D122" s="108" t="s">
        <v>141</v>
      </c>
      <c r="E122" s="108"/>
      <c r="F122" s="109"/>
      <c r="G122" s="109"/>
      <c r="H122" s="109"/>
      <c r="I122" s="109"/>
      <c r="J122" s="109"/>
      <c r="K122" s="109"/>
      <c r="L122" s="109"/>
    </row>
    <row r="123" spans="3:12" ht="11.1" customHeight="1" x14ac:dyDescent="0.2">
      <c r="D123" s="108" t="s">
        <v>142</v>
      </c>
      <c r="E123" s="108"/>
      <c r="F123" s="109"/>
      <c r="G123" s="109"/>
      <c r="H123" s="109"/>
      <c r="I123" s="109"/>
      <c r="J123" s="109"/>
      <c r="K123" s="109"/>
      <c r="L123" s="109"/>
    </row>
    <row r="124" spans="3:12" ht="11.1" customHeight="1" x14ac:dyDescent="0.2">
      <c r="D124" s="108" t="s">
        <v>143</v>
      </c>
      <c r="E124" s="108"/>
      <c r="F124" s="109"/>
      <c r="G124" s="109"/>
      <c r="H124" s="109"/>
      <c r="I124" s="109"/>
      <c r="J124" s="109"/>
      <c r="K124" s="109"/>
      <c r="L124" s="109"/>
    </row>
    <row r="125" spans="3:12" ht="11.1" customHeight="1" x14ac:dyDescent="0.2">
      <c r="D125" s="107" t="s">
        <v>144</v>
      </c>
      <c r="E125" s="107"/>
      <c r="F125" s="109"/>
      <c r="G125" s="109"/>
      <c r="H125" s="109"/>
      <c r="I125" s="109"/>
      <c r="J125" s="109"/>
      <c r="K125" s="109"/>
      <c r="L125" s="109"/>
    </row>
    <row r="126" spans="3:12" ht="8.1" customHeight="1" x14ac:dyDescent="0.2">
      <c r="D126" s="108"/>
      <c r="E126" s="108"/>
      <c r="F126" s="109"/>
      <c r="G126" s="109"/>
      <c r="H126" s="109"/>
      <c r="I126" s="109"/>
      <c r="J126" s="109"/>
      <c r="K126" s="109"/>
      <c r="L126" s="109"/>
    </row>
    <row r="127" spans="3:12" ht="11.1" customHeight="1" x14ac:dyDescent="0.2">
      <c r="C127" s="110" t="s">
        <v>145</v>
      </c>
      <c r="D127" s="108" t="s">
        <v>146</v>
      </c>
      <c r="E127" s="108"/>
      <c r="F127" s="111"/>
      <c r="G127" s="111"/>
      <c r="H127" s="111"/>
      <c r="I127" s="111"/>
      <c r="J127" s="111"/>
      <c r="K127" s="111"/>
      <c r="L127" s="111"/>
    </row>
    <row r="128" spans="3:12" ht="11.1" customHeight="1" x14ac:dyDescent="0.2">
      <c r="C128" s="110"/>
      <c r="D128" s="108" t="s">
        <v>147</v>
      </c>
      <c r="E128" s="108"/>
      <c r="F128" s="111"/>
      <c r="G128" s="111"/>
      <c r="H128" s="111"/>
      <c r="I128" s="111"/>
      <c r="J128" s="111"/>
      <c r="K128" s="111"/>
      <c r="L128" s="111"/>
    </row>
    <row r="129" spans="3:1024" ht="11.1" customHeight="1" x14ac:dyDescent="0.2">
      <c r="C129" s="110"/>
      <c r="D129" s="108" t="s">
        <v>148</v>
      </c>
      <c r="E129" s="108"/>
      <c r="F129" s="111"/>
      <c r="G129" s="111"/>
      <c r="H129" s="111"/>
      <c r="I129" s="111"/>
      <c r="J129" s="111"/>
      <c r="K129" s="111"/>
      <c r="L129" s="111"/>
    </row>
    <row r="130" spans="3:1024" ht="11.1" customHeight="1" x14ac:dyDescent="0.2">
      <c r="C130" s="110"/>
      <c r="D130" s="108" t="s">
        <v>149</v>
      </c>
      <c r="E130" s="108"/>
      <c r="F130" s="111"/>
      <c r="G130" s="111"/>
      <c r="H130" s="111"/>
      <c r="I130" s="111"/>
      <c r="J130" s="111"/>
      <c r="K130" s="111"/>
      <c r="L130" s="111"/>
    </row>
    <row r="131" spans="3:1024" ht="11.1" customHeight="1" x14ac:dyDescent="0.2">
      <c r="C131" s="110"/>
      <c r="D131" s="108" t="s">
        <v>150</v>
      </c>
      <c r="E131" s="108"/>
      <c r="F131" s="111"/>
      <c r="G131" s="111"/>
      <c r="H131" s="111"/>
      <c r="I131" s="111"/>
      <c r="J131" s="111"/>
      <c r="K131" s="111"/>
      <c r="L131" s="111"/>
    </row>
    <row r="132" spans="3:1024" ht="11.1" customHeight="1" x14ac:dyDescent="0.2">
      <c r="C132" s="110"/>
      <c r="D132" s="108" t="s">
        <v>151</v>
      </c>
      <c r="E132" s="108"/>
      <c r="F132" s="85"/>
      <c r="G132" s="85"/>
      <c r="H132" s="85"/>
      <c r="I132" s="85"/>
      <c r="J132" s="85"/>
      <c r="K132" s="85"/>
      <c r="L132" s="85"/>
    </row>
    <row r="133" spans="3:1024" ht="11.1" customHeight="1" x14ac:dyDescent="0.2">
      <c r="C133" s="110"/>
      <c r="D133" s="108" t="s">
        <v>152</v>
      </c>
      <c r="E133" s="108"/>
      <c r="F133" s="85"/>
      <c r="G133" s="85"/>
      <c r="H133" s="85"/>
      <c r="I133" s="85"/>
      <c r="J133" s="85"/>
      <c r="K133" s="85"/>
      <c r="L133" s="85"/>
    </row>
    <row r="134" spans="3:1024" ht="9.9499999999999993" customHeight="1" x14ac:dyDescent="0.2"/>
    <row r="135" spans="3:1024" x14ac:dyDescent="0.2">
      <c r="C135" s="106" t="s">
        <v>153</v>
      </c>
      <c r="D135" s="107" t="s">
        <v>154</v>
      </c>
      <c r="E135" s="107"/>
    </row>
    <row r="136" spans="3:1024" ht="11.1" customHeight="1" x14ac:dyDescent="0.2">
      <c r="D136" s="108" t="s">
        <v>155</v>
      </c>
      <c r="E136" s="108"/>
    </row>
    <row r="137" spans="3:1024" ht="11.1" customHeight="1" x14ac:dyDescent="0.2">
      <c r="D137" s="108" t="s">
        <v>156</v>
      </c>
      <c r="E137" s="108"/>
    </row>
    <row r="138" spans="3:1024" ht="11.1" customHeight="1" x14ac:dyDescent="0.2">
      <c r="D138" s="108" t="s">
        <v>157</v>
      </c>
      <c r="E138" s="108"/>
    </row>
    <row r="139" spans="3:1024" ht="11.1" customHeight="1" x14ac:dyDescent="0.2">
      <c r="D139" s="108" t="s">
        <v>158</v>
      </c>
      <c r="E139" s="108"/>
    </row>
    <row r="140" spans="3:1024" ht="11.1" customHeight="1" x14ac:dyDescent="0.2">
      <c r="D140" s="108" t="s">
        <v>159</v>
      </c>
      <c r="E140" s="108"/>
    </row>
    <row r="141" spans="3:1024" s="112" customFormat="1" ht="9.9499999999999993" customHeight="1" x14ac:dyDescent="0.2">
      <c r="C141" s="3"/>
      <c r="D141" s="108"/>
      <c r="E141" s="108"/>
      <c r="F141" s="105"/>
      <c r="G141" s="105"/>
      <c r="H141" s="105"/>
      <c r="I141" s="105"/>
      <c r="J141" s="105"/>
      <c r="K141" s="105"/>
      <c r="L141" s="105"/>
      <c r="AMJ141"/>
    </row>
    <row r="142" spans="3:1024" s="112" customFormat="1" x14ac:dyDescent="0.2">
      <c r="C142" s="106" t="s">
        <v>160</v>
      </c>
      <c r="D142" s="107" t="s">
        <v>161</v>
      </c>
      <c r="E142" s="107"/>
      <c r="F142" s="3"/>
      <c r="G142" s="3"/>
      <c r="H142" s="3"/>
      <c r="I142" s="3"/>
      <c r="J142" s="4"/>
      <c r="K142" s="3"/>
      <c r="L142" s="3"/>
      <c r="AMJ142"/>
    </row>
    <row r="143" spans="3:1024" s="112" customFormat="1" ht="11.1" customHeight="1" x14ac:dyDescent="0.2">
      <c r="C143" s="3"/>
      <c r="D143" s="108" t="s">
        <v>162</v>
      </c>
      <c r="E143" s="108"/>
      <c r="F143" s="108"/>
      <c r="G143" s="108"/>
      <c r="H143" s="108"/>
      <c r="I143" s="108"/>
      <c r="J143" s="108"/>
      <c r="K143" s="108"/>
      <c r="L143" s="108"/>
      <c r="AMJ143"/>
    </row>
    <row r="144" spans="3:1024" s="112" customFormat="1" ht="11.1" customHeight="1" x14ac:dyDescent="0.2">
      <c r="C144" s="3"/>
      <c r="D144" s="108" t="s">
        <v>163</v>
      </c>
      <c r="E144" s="108"/>
      <c r="F144" s="108"/>
      <c r="G144" s="108"/>
      <c r="H144" s="108"/>
      <c r="I144" s="108"/>
      <c r="J144" s="108"/>
      <c r="K144" s="108"/>
      <c r="L144" s="108"/>
      <c r="AMJ144"/>
    </row>
    <row r="145" spans="3:1024" s="112" customFormat="1" ht="11.1" customHeight="1" x14ac:dyDescent="0.2">
      <c r="C145" s="3"/>
      <c r="D145" s="108" t="s">
        <v>164</v>
      </c>
      <c r="E145" s="108"/>
      <c r="F145" s="108"/>
      <c r="G145" s="108"/>
      <c r="H145" s="108"/>
      <c r="I145" s="108"/>
      <c r="J145" s="108"/>
      <c r="K145" s="108"/>
      <c r="L145" s="108"/>
      <c r="AMJ145"/>
    </row>
    <row r="146" spans="3:1024" s="112" customFormat="1" ht="11.1" customHeight="1" x14ac:dyDescent="0.2">
      <c r="C146" s="3"/>
      <c r="D146" s="108" t="s">
        <v>165</v>
      </c>
      <c r="E146" s="108"/>
      <c r="F146" s="108"/>
      <c r="G146" s="108"/>
      <c r="H146" s="108"/>
      <c r="I146" s="108"/>
      <c r="J146" s="108"/>
      <c r="K146" s="108"/>
      <c r="L146" s="108"/>
      <c r="AMJ146"/>
    </row>
    <row r="147" spans="3:1024" s="112" customFormat="1" ht="9.9499999999999993" customHeight="1" x14ac:dyDescent="0.2">
      <c r="C147" s="3"/>
      <c r="D147" s="3"/>
      <c r="E147" s="3"/>
      <c r="F147" s="3"/>
      <c r="G147" s="3"/>
      <c r="H147" s="3"/>
      <c r="I147" s="3"/>
      <c r="J147" s="4"/>
      <c r="K147" s="3"/>
      <c r="L147" s="3"/>
      <c r="AMJ147"/>
    </row>
    <row r="148" spans="3:1024" s="112" customFormat="1" ht="12" customHeight="1" x14ac:dyDescent="0.2">
      <c r="C148" s="106" t="s">
        <v>166</v>
      </c>
      <c r="D148" s="107" t="s">
        <v>167</v>
      </c>
      <c r="E148" s="107"/>
      <c r="F148" s="3"/>
      <c r="G148" s="3"/>
      <c r="H148" s="3"/>
      <c r="I148" s="3"/>
      <c r="J148" s="4"/>
      <c r="K148" s="3"/>
      <c r="L148" s="3"/>
      <c r="AMJ148"/>
    </row>
    <row r="149" spans="3:1024" s="112" customFormat="1" ht="11.1" customHeight="1" x14ac:dyDescent="0.2">
      <c r="C149" s="3"/>
      <c r="D149" s="108" t="s">
        <v>168</v>
      </c>
      <c r="E149" s="108"/>
      <c r="F149" s="3"/>
      <c r="G149" s="3"/>
      <c r="H149" s="3"/>
      <c r="I149" s="3"/>
      <c r="J149" s="4"/>
      <c r="K149" s="3"/>
      <c r="L149" s="3"/>
      <c r="AMJ149"/>
    </row>
    <row r="150" spans="3:1024" s="112" customFormat="1" ht="9.9499999999999993" customHeight="1" x14ac:dyDescent="0.2">
      <c r="C150" s="3"/>
      <c r="D150" s="3"/>
      <c r="E150" s="3"/>
      <c r="F150" s="3"/>
      <c r="G150" s="3"/>
      <c r="H150" s="3"/>
      <c r="I150" s="3"/>
      <c r="J150" s="4"/>
      <c r="K150" s="3"/>
      <c r="L150" s="3"/>
      <c r="AMJ150"/>
    </row>
    <row r="151" spans="3:1024" s="112" customFormat="1" x14ac:dyDescent="0.2">
      <c r="C151" s="106" t="s">
        <v>169</v>
      </c>
      <c r="D151" s="107" t="s">
        <v>4</v>
      </c>
      <c r="E151" s="107"/>
      <c r="F151" s="3"/>
      <c r="G151" s="3"/>
      <c r="H151" s="3"/>
      <c r="I151" s="3"/>
      <c r="J151" s="4"/>
      <c r="K151" s="3"/>
      <c r="L151" s="3"/>
      <c r="AMJ151"/>
    </row>
    <row r="152" spans="3:1024" s="112" customFormat="1" ht="11.1" customHeight="1" x14ac:dyDescent="0.2">
      <c r="C152" s="3"/>
      <c r="D152" s="108" t="s">
        <v>170</v>
      </c>
      <c r="E152" s="108"/>
      <c r="F152" s="3"/>
      <c r="G152" s="3"/>
      <c r="H152" s="3"/>
      <c r="I152" s="3"/>
      <c r="J152" s="4"/>
      <c r="K152" s="3"/>
      <c r="L152" s="3"/>
      <c r="AMJ152"/>
    </row>
    <row r="153" spans="3:1024" s="112" customFormat="1" ht="11.1" customHeight="1" x14ac:dyDescent="0.2">
      <c r="C153" s="3"/>
      <c r="D153" s="113" t="s">
        <v>171</v>
      </c>
      <c r="E153" s="113"/>
      <c r="F153" s="113"/>
      <c r="G153" s="113" t="s">
        <v>172</v>
      </c>
      <c r="H153" s="3"/>
      <c r="I153" s="3"/>
      <c r="J153" s="4"/>
      <c r="K153" s="3"/>
      <c r="L153" s="3"/>
      <c r="AMJ153"/>
    </row>
    <row r="154" spans="3:1024" s="112" customFormat="1" ht="11.1" customHeight="1" x14ac:dyDescent="0.2">
      <c r="C154" s="3"/>
      <c r="D154" s="113" t="s">
        <v>173</v>
      </c>
      <c r="E154" s="113"/>
      <c r="F154" s="113"/>
      <c r="G154" s="113" t="s">
        <v>174</v>
      </c>
      <c r="H154" s="3"/>
      <c r="I154" s="3"/>
      <c r="J154" s="4"/>
      <c r="K154" s="3"/>
      <c r="L154" s="3"/>
      <c r="AMJ154"/>
    </row>
    <row r="155" spans="3:1024" s="112" customFormat="1" ht="11.1" customHeight="1" x14ac:dyDescent="0.2">
      <c r="C155" s="3"/>
      <c r="D155" s="113" t="s">
        <v>175</v>
      </c>
      <c r="E155" s="113"/>
      <c r="F155" s="113"/>
      <c r="G155" s="113" t="s">
        <v>176</v>
      </c>
      <c r="H155" s="3"/>
      <c r="I155" s="3"/>
      <c r="J155" s="4"/>
      <c r="K155" s="3"/>
      <c r="L155" s="3"/>
      <c r="AMJ155"/>
    </row>
    <row r="156" spans="3:1024" s="112" customFormat="1" ht="9.9499999999999993" customHeight="1" x14ac:dyDescent="0.2">
      <c r="C156" s="3"/>
      <c r="D156" s="108"/>
      <c r="E156" s="108"/>
      <c r="F156" s="108"/>
      <c r="G156" s="108"/>
      <c r="H156" s="3"/>
      <c r="I156" s="3"/>
      <c r="J156" s="4"/>
      <c r="K156" s="3"/>
      <c r="L156" s="3"/>
      <c r="AMJ156"/>
    </row>
    <row r="157" spans="3:1024" s="112" customFormat="1" x14ac:dyDescent="0.2">
      <c r="C157" s="106" t="s">
        <v>177</v>
      </c>
      <c r="D157" s="107" t="s">
        <v>178</v>
      </c>
      <c r="E157" s="107"/>
      <c r="F157" s="108"/>
      <c r="G157" s="108"/>
      <c r="H157" s="3"/>
      <c r="I157" s="3"/>
      <c r="J157" s="4"/>
      <c r="K157" s="3"/>
      <c r="L157" s="3"/>
      <c r="AMJ157"/>
    </row>
    <row r="158" spans="3:1024" s="112" customFormat="1" ht="11.1" customHeight="1" x14ac:dyDescent="0.2">
      <c r="C158" s="3"/>
      <c r="D158" s="108" t="s">
        <v>179</v>
      </c>
      <c r="E158" s="108"/>
      <c r="F158" s="108"/>
      <c r="G158" s="108"/>
      <c r="H158" s="3"/>
      <c r="I158" s="3"/>
      <c r="J158" s="4"/>
      <c r="K158" s="3"/>
      <c r="L158" s="3"/>
      <c r="AMJ158"/>
    </row>
    <row r="159" spans="3:1024" s="112" customFormat="1" ht="11.1" customHeight="1" x14ac:dyDescent="0.2">
      <c r="C159" s="3"/>
      <c r="D159" s="83" t="s">
        <v>180</v>
      </c>
      <c r="E159" s="83"/>
      <c r="F159" s="3"/>
      <c r="G159" s="3"/>
      <c r="H159" s="3"/>
      <c r="I159" s="3"/>
      <c r="J159" s="4"/>
      <c r="K159" s="3"/>
      <c r="L159" s="3"/>
      <c r="AMJ159"/>
    </row>
    <row r="160" spans="3:1024" ht="11.1" customHeight="1" x14ac:dyDescent="0.2">
      <c r="D160" s="85" t="s">
        <v>181</v>
      </c>
      <c r="E160" s="85"/>
    </row>
    <row r="161" spans="3:5" ht="9.9499999999999993" customHeight="1" x14ac:dyDescent="0.2">
      <c r="D161" s="85"/>
      <c r="E161" s="85"/>
    </row>
    <row r="162" spans="3:5" x14ac:dyDescent="0.2">
      <c r="C162" s="106" t="s">
        <v>182</v>
      </c>
      <c r="D162" s="107" t="s">
        <v>183</v>
      </c>
      <c r="E162" s="107"/>
    </row>
    <row r="163" spans="3:5" ht="11.1" customHeight="1" x14ac:dyDescent="0.2">
      <c r="D163" s="108" t="s">
        <v>184</v>
      </c>
      <c r="E163" s="108"/>
    </row>
    <row r="164" spans="3:5" ht="11.1" customHeight="1" x14ac:dyDescent="0.2">
      <c r="D164" s="108" t="s">
        <v>185</v>
      </c>
      <c r="E164" s="108"/>
    </row>
    <row r="165" spans="3:5" ht="11.1" customHeight="1" x14ac:dyDescent="0.2">
      <c r="D165" s="108" t="s">
        <v>186</v>
      </c>
      <c r="E165" s="108"/>
    </row>
    <row r="166" spans="3:5" ht="11.1" customHeight="1" x14ac:dyDescent="0.2">
      <c r="D166" s="108" t="s">
        <v>187</v>
      </c>
      <c r="E166" s="108"/>
    </row>
    <row r="167" spans="3:5" ht="9.9499999999999993" customHeight="1" x14ac:dyDescent="0.2">
      <c r="D167" s="108"/>
      <c r="E167" s="108"/>
    </row>
    <row r="168" spans="3:5" x14ac:dyDescent="0.2">
      <c r="C168" s="106" t="s">
        <v>188</v>
      </c>
      <c r="D168" s="107" t="s">
        <v>189</v>
      </c>
      <c r="E168" s="107"/>
    </row>
    <row r="169" spans="3:5" ht="11.1" customHeight="1" x14ac:dyDescent="0.2">
      <c r="D169" s="108" t="s">
        <v>190</v>
      </c>
      <c r="E169" s="108"/>
    </row>
    <row r="170" spans="3:5" ht="9.9499999999999993" customHeight="1" x14ac:dyDescent="0.2">
      <c r="D170" s="108"/>
      <c r="E170" s="108"/>
    </row>
    <row r="171" spans="3:5" x14ac:dyDescent="0.2">
      <c r="C171" s="106" t="s">
        <v>191</v>
      </c>
      <c r="D171" s="107" t="s">
        <v>38</v>
      </c>
      <c r="E171" s="107"/>
    </row>
    <row r="172" spans="3:5" ht="11.1" customHeight="1" x14ac:dyDescent="0.2">
      <c r="D172" s="108" t="s">
        <v>192</v>
      </c>
      <c r="E172" s="108"/>
    </row>
    <row r="173" spans="3:5" ht="10.5" customHeight="1" x14ac:dyDescent="0.2">
      <c r="D173" s="108"/>
      <c r="E173" s="108"/>
    </row>
    <row r="177" spans="1:12" ht="27.75" customHeight="1" x14ac:dyDescent="0.2">
      <c r="A177" s="136" t="s">
        <v>193</v>
      </c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</row>
    <row r="178" spans="1:12" x14ac:dyDescent="0.2">
      <c r="A178" s="133" t="s">
        <v>194</v>
      </c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</row>
    <row r="179" spans="1:12" x14ac:dyDescent="0.2">
      <c r="A179" s="133" t="s">
        <v>1</v>
      </c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</row>
    <row r="180" spans="1:12" x14ac:dyDescent="0.2">
      <c r="A180" s="133" t="s">
        <v>195</v>
      </c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</row>
    <row r="181" spans="1:12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ht="14.25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</row>
    <row r="184" spans="1:12" ht="21" x14ac:dyDescent="0.2">
      <c r="A184" s="8"/>
      <c r="B184" s="8"/>
      <c r="C184" s="11" t="s">
        <v>2</v>
      </c>
      <c r="D184" s="134"/>
      <c r="E184" s="134"/>
      <c r="F184" s="134"/>
      <c r="G184" s="134"/>
      <c r="H184" s="134"/>
      <c r="J184" s="3"/>
    </row>
    <row r="185" spans="1:12" ht="14.25" x14ac:dyDescent="0.2">
      <c r="A185" s="8"/>
      <c r="B185" s="8"/>
      <c r="C185" s="8"/>
      <c r="D185" s="12"/>
      <c r="E185" s="12"/>
      <c r="F185" s="12"/>
      <c r="G185" s="12"/>
      <c r="H185" s="12"/>
      <c r="J185" s="3"/>
    </row>
    <row r="186" spans="1:12" ht="14.25" x14ac:dyDescent="0.2">
      <c r="A186" s="8"/>
      <c r="B186" s="8"/>
      <c r="C186" s="11" t="s">
        <v>3</v>
      </c>
      <c r="D186" s="128"/>
      <c r="E186" s="128"/>
      <c r="F186" s="128"/>
      <c r="G186" s="128"/>
      <c r="H186" s="128"/>
      <c r="J186" s="3"/>
    </row>
    <row r="187" spans="1:12" ht="14.25" x14ac:dyDescent="0.2">
      <c r="A187" s="8"/>
      <c r="B187" s="8"/>
      <c r="C187" s="8"/>
      <c r="D187" s="12"/>
      <c r="E187" s="12"/>
      <c r="F187" s="12"/>
      <c r="G187" s="12"/>
      <c r="H187" s="12"/>
      <c r="I187" s="8"/>
      <c r="J187" s="8"/>
      <c r="K187" s="8"/>
      <c r="L187" s="8"/>
    </row>
    <row r="188" spans="1:12" ht="14.25" x14ac:dyDescent="0.2">
      <c r="A188" s="8"/>
      <c r="B188" s="8"/>
      <c r="C188" s="11" t="s">
        <v>4</v>
      </c>
      <c r="D188" s="128"/>
      <c r="E188" s="128"/>
      <c r="F188" s="128"/>
      <c r="G188" s="128"/>
      <c r="H188" s="128"/>
      <c r="J188" s="3"/>
    </row>
    <row r="189" spans="1:12" ht="14.25" x14ac:dyDescent="0.2">
      <c r="A189" s="8"/>
      <c r="B189" s="8"/>
      <c r="C189" s="8"/>
      <c r="D189" s="114"/>
      <c r="E189" s="114"/>
      <c r="F189" s="114"/>
      <c r="G189" s="114"/>
      <c r="H189" s="114"/>
      <c r="J189" s="3"/>
    </row>
    <row r="190" spans="1:12" ht="14.25" x14ac:dyDescent="0.2">
      <c r="A190" s="8"/>
      <c r="B190" s="8"/>
      <c r="C190" s="13" t="s">
        <v>5</v>
      </c>
      <c r="D190" s="128"/>
      <c r="E190" s="128"/>
      <c r="F190" s="128"/>
      <c r="G190" s="128"/>
      <c r="H190" s="128"/>
      <c r="J190" s="3"/>
    </row>
    <row r="191" spans="1:12" x14ac:dyDescent="0.2">
      <c r="J191" s="3"/>
    </row>
    <row r="192" spans="1:12" x14ac:dyDescent="0.2">
      <c r="J192" s="3"/>
    </row>
    <row r="193" spans="2:12" x14ac:dyDescent="0.2">
      <c r="J193" s="3"/>
    </row>
    <row r="194" spans="2:12" ht="18.75" customHeight="1" x14ac:dyDescent="0.2">
      <c r="C194" s="83" t="s">
        <v>196</v>
      </c>
      <c r="J194" s="3"/>
    </row>
    <row r="195" spans="2:12" x14ac:dyDescent="0.2">
      <c r="C195" s="111" t="s">
        <v>197</v>
      </c>
      <c r="E195" s="115"/>
      <c r="J195" s="3"/>
    </row>
    <row r="196" spans="2:12" x14ac:dyDescent="0.2">
      <c r="C196" s="111" t="s">
        <v>198</v>
      </c>
      <c r="J196" s="3"/>
    </row>
    <row r="197" spans="2:12" x14ac:dyDescent="0.2">
      <c r="C197" s="111" t="s">
        <v>199</v>
      </c>
      <c r="J197" s="3"/>
    </row>
    <row r="198" spans="2:12" x14ac:dyDescent="0.2">
      <c r="C198" s="111" t="s">
        <v>200</v>
      </c>
      <c r="J198" s="3"/>
    </row>
    <row r="199" spans="2:12" x14ac:dyDescent="0.2">
      <c r="C199" s="111" t="s">
        <v>201</v>
      </c>
      <c r="J199" s="3"/>
    </row>
    <row r="200" spans="2:12" x14ac:dyDescent="0.2">
      <c r="C200" s="111" t="s">
        <v>202</v>
      </c>
      <c r="J200" s="3"/>
    </row>
    <row r="201" spans="2:12" ht="9" customHeight="1" x14ac:dyDescent="0.2">
      <c r="C201" s="111"/>
      <c r="J201" s="3"/>
    </row>
    <row r="202" spans="2:12" x14ac:dyDescent="0.2">
      <c r="C202" s="85" t="s">
        <v>203</v>
      </c>
      <c r="J202" s="116" t="s">
        <v>204</v>
      </c>
    </row>
    <row r="203" spans="2:12" x14ac:dyDescent="0.2">
      <c r="C203" s="85" t="s">
        <v>152</v>
      </c>
      <c r="J203" s="116" t="s">
        <v>205</v>
      </c>
    </row>
    <row r="204" spans="2:12" x14ac:dyDescent="0.2">
      <c r="C204" s="85"/>
      <c r="J204" s="117"/>
    </row>
    <row r="205" spans="2:12" x14ac:dyDescent="0.2">
      <c r="C205" s="85"/>
      <c r="J205" s="117"/>
    </row>
    <row r="206" spans="2:12" x14ac:dyDescent="0.2">
      <c r="C206" s="85"/>
      <c r="J206" s="117"/>
    </row>
    <row r="207" spans="2:12" x14ac:dyDescent="0.2">
      <c r="B207" s="14"/>
      <c r="C207" s="39"/>
      <c r="D207" s="39"/>
      <c r="E207" s="39"/>
      <c r="F207" s="39"/>
      <c r="G207" s="39"/>
      <c r="H207" s="39"/>
      <c r="I207" s="30"/>
      <c r="J207" s="37"/>
      <c r="K207" s="38"/>
      <c r="L207" s="38"/>
    </row>
    <row r="208" spans="2:12" x14ac:dyDescent="0.2">
      <c r="B208" s="14"/>
      <c r="C208" s="15" t="s">
        <v>206</v>
      </c>
      <c r="D208" s="16"/>
      <c r="E208" s="16"/>
      <c r="F208" s="16"/>
      <c r="G208" s="16"/>
      <c r="H208" s="16"/>
      <c r="I208" s="16"/>
      <c r="J208" s="16"/>
      <c r="K208" s="14"/>
      <c r="L208" s="14"/>
    </row>
    <row r="210" spans="2:12" ht="39.75" customHeight="1" x14ac:dyDescent="0.2">
      <c r="B210" s="14"/>
      <c r="C210" s="41" t="s">
        <v>207</v>
      </c>
      <c r="D210" s="41" t="s">
        <v>208</v>
      </c>
      <c r="E210" s="41"/>
      <c r="F210" s="129" t="s">
        <v>209</v>
      </c>
      <c r="G210" s="129"/>
      <c r="H210" s="130" t="s">
        <v>51</v>
      </c>
      <c r="I210" s="130"/>
      <c r="J210" s="16"/>
      <c r="K210" s="16"/>
      <c r="L210" s="16"/>
    </row>
    <row r="211" spans="2:12" ht="30.75" customHeight="1" x14ac:dyDescent="0.2">
      <c r="B211" s="14"/>
      <c r="C211" s="118"/>
      <c r="D211" s="46">
        <f>C211*8.6/100</f>
        <v>0</v>
      </c>
      <c r="E211" s="46"/>
      <c r="F211" s="131">
        <f>C211*14.8/100</f>
        <v>0</v>
      </c>
      <c r="G211" s="131"/>
      <c r="H211" s="132">
        <f>F211+D211+C211</f>
        <v>0</v>
      </c>
      <c r="I211" s="132"/>
      <c r="J211" s="16"/>
      <c r="K211" s="16"/>
      <c r="L211" s="16"/>
    </row>
    <row r="212" spans="2:12" x14ac:dyDescent="0.2">
      <c r="B212" s="14"/>
      <c r="C212" s="29"/>
      <c r="D212" s="29"/>
      <c r="E212" s="29"/>
      <c r="F212" s="29"/>
      <c r="G212" s="30"/>
      <c r="H212" s="31"/>
      <c r="I212" s="30"/>
      <c r="J212" s="30"/>
      <c r="K212" s="30"/>
      <c r="L212" s="30"/>
    </row>
    <row r="213" spans="2:12" x14ac:dyDescent="0.2">
      <c r="B213" s="14"/>
      <c r="C213" s="29"/>
      <c r="D213" s="29"/>
      <c r="E213" s="29"/>
      <c r="F213" s="29"/>
      <c r="G213" s="16"/>
      <c r="H213" s="16"/>
      <c r="I213" s="16"/>
      <c r="J213" s="16"/>
      <c r="K213" s="16"/>
      <c r="L213" s="16"/>
    </row>
    <row r="214" spans="2:12" x14ac:dyDescent="0.2">
      <c r="B214" s="14"/>
      <c r="C214" s="15" t="s">
        <v>210</v>
      </c>
      <c r="D214" s="16"/>
      <c r="E214" s="16"/>
      <c r="F214" s="16"/>
      <c r="G214" s="16"/>
      <c r="H214" s="16"/>
      <c r="I214" s="16"/>
      <c r="J214" s="16"/>
      <c r="K214" s="16"/>
      <c r="L214" s="16"/>
    </row>
    <row r="215" spans="2:12" x14ac:dyDescent="0.2">
      <c r="I215" s="16"/>
      <c r="J215" s="16"/>
      <c r="K215" s="16"/>
      <c r="L215" s="16"/>
    </row>
    <row r="216" spans="2:12" ht="42" customHeight="1" x14ac:dyDescent="0.2">
      <c r="B216" s="14"/>
      <c r="C216" s="119" t="s">
        <v>211</v>
      </c>
      <c r="D216" s="119" t="s">
        <v>212</v>
      </c>
      <c r="E216" s="119"/>
      <c r="F216" s="125" t="s">
        <v>213</v>
      </c>
      <c r="G216" s="125"/>
      <c r="H216" s="16"/>
      <c r="I216" s="16"/>
      <c r="J216" s="16"/>
      <c r="K216" s="16"/>
      <c r="L216" s="16"/>
    </row>
    <row r="217" spans="2:12" ht="30" customHeight="1" x14ac:dyDescent="0.2">
      <c r="B217" s="14"/>
      <c r="C217" s="120">
        <f>H211</f>
        <v>0</v>
      </c>
      <c r="D217" s="121" t="s">
        <v>214</v>
      </c>
      <c r="E217" s="121"/>
      <c r="F217" s="126">
        <f>C217*2</f>
        <v>0</v>
      </c>
      <c r="G217" s="126"/>
      <c r="H217" s="30"/>
      <c r="I217" s="16"/>
      <c r="J217" s="16"/>
      <c r="K217" s="16"/>
      <c r="L217" s="16"/>
    </row>
    <row r="218" spans="2:12" ht="13.5" customHeight="1" x14ac:dyDescent="0.2">
      <c r="B218" s="14"/>
      <c r="C218" s="56"/>
      <c r="D218" s="57"/>
      <c r="E218" s="57"/>
      <c r="F218" s="127" t="s">
        <v>62</v>
      </c>
      <c r="G218" s="127"/>
      <c r="H218" s="30"/>
      <c r="I218" s="16"/>
      <c r="J218" s="16"/>
      <c r="K218" s="16"/>
      <c r="L218" s="16"/>
    </row>
    <row r="219" spans="2:12" ht="13.5" customHeight="1" x14ac:dyDescent="0.2">
      <c r="B219" s="14"/>
      <c r="C219" s="56"/>
      <c r="D219" s="57"/>
      <c r="E219" s="57"/>
      <c r="F219" s="57"/>
      <c r="G219" s="57"/>
      <c r="H219" s="30"/>
      <c r="I219" s="16"/>
      <c r="J219" s="16"/>
      <c r="K219" s="16"/>
      <c r="L219" s="16"/>
    </row>
    <row r="220" spans="2:12" x14ac:dyDescent="0.2">
      <c r="B220" s="14"/>
      <c r="C220" s="56"/>
      <c r="D220" s="57"/>
      <c r="E220" s="57"/>
      <c r="F220" s="58"/>
      <c r="G220" s="58"/>
      <c r="H220" s="30"/>
      <c r="I220" s="30"/>
      <c r="J220" s="30"/>
      <c r="K220" s="30"/>
      <c r="L220" s="30"/>
    </row>
    <row r="221" spans="2:12" x14ac:dyDescent="0.2">
      <c r="B221" s="14"/>
      <c r="C221" s="59" t="s">
        <v>63</v>
      </c>
      <c r="D221" s="60"/>
      <c r="E221" s="60"/>
      <c r="F221" s="61"/>
      <c r="G221" s="61"/>
      <c r="H221" s="62"/>
      <c r="I221" s="62"/>
      <c r="J221" s="62"/>
      <c r="K221" s="62"/>
      <c r="L221" s="63"/>
    </row>
    <row r="222" spans="2:12" x14ac:dyDescent="0.2">
      <c r="B222" s="14"/>
      <c r="C222" s="122"/>
      <c r="D222" s="57"/>
      <c r="E222" s="57"/>
      <c r="F222" s="58"/>
      <c r="G222" s="58"/>
      <c r="H222" s="30"/>
      <c r="I222" s="30"/>
      <c r="J222" s="30"/>
      <c r="K222" s="30"/>
      <c r="L222" s="123"/>
    </row>
    <row r="223" spans="2:12" x14ac:dyDescent="0.2">
      <c r="B223" s="14"/>
      <c r="C223" s="122"/>
      <c r="D223" s="57"/>
      <c r="E223" s="57"/>
      <c r="F223" s="58"/>
      <c r="G223" s="58"/>
      <c r="H223" s="30"/>
      <c r="I223" s="30"/>
      <c r="J223" s="30"/>
      <c r="K223" s="30"/>
      <c r="L223" s="123"/>
    </row>
    <row r="224" spans="2:12" x14ac:dyDescent="0.2">
      <c r="B224" s="14"/>
      <c r="C224" s="122"/>
      <c r="D224" s="57"/>
      <c r="E224" s="57"/>
      <c r="F224" s="58"/>
      <c r="G224" s="58"/>
      <c r="H224" s="30"/>
      <c r="I224" s="30"/>
      <c r="J224" s="30"/>
      <c r="K224" s="30"/>
      <c r="L224" s="123"/>
    </row>
    <row r="225" spans="2:12" x14ac:dyDescent="0.2">
      <c r="B225" s="14"/>
      <c r="C225" s="64"/>
      <c r="D225" s="16"/>
      <c r="E225" s="16"/>
      <c r="F225" s="16"/>
      <c r="G225" s="16"/>
      <c r="H225" s="16"/>
      <c r="I225" s="16"/>
      <c r="J225" s="16"/>
      <c r="K225" s="14"/>
      <c r="L225" s="124"/>
    </row>
    <row r="226" spans="2:12" x14ac:dyDescent="0.2">
      <c r="C226" s="64"/>
      <c r="D226" s="16"/>
      <c r="E226" s="16"/>
      <c r="F226" s="16"/>
      <c r="G226" s="16"/>
      <c r="H226" s="16"/>
      <c r="L226" s="65"/>
    </row>
    <row r="227" spans="2:12" x14ac:dyDescent="0.2">
      <c r="B227" s="14"/>
      <c r="C227" s="66"/>
      <c r="D227" s="67"/>
      <c r="E227" s="67"/>
      <c r="F227" s="67"/>
      <c r="G227" s="67"/>
      <c r="H227" s="67"/>
      <c r="I227" s="67"/>
      <c r="J227" s="67"/>
      <c r="K227" s="67"/>
      <c r="L227" s="68"/>
    </row>
    <row r="228" spans="2:12" x14ac:dyDescent="0.2">
      <c r="B228" s="14"/>
      <c r="C228" s="16"/>
      <c r="D228" s="16"/>
      <c r="E228" s="16"/>
      <c r="F228" s="16"/>
      <c r="G228" s="16"/>
      <c r="H228" s="16"/>
      <c r="I228" s="16"/>
      <c r="J228" s="16"/>
      <c r="K228" s="16"/>
      <c r="L228" s="16"/>
    </row>
    <row r="230" spans="2:12" x14ac:dyDescent="0.2">
      <c r="C230" s="85" t="s">
        <v>217</v>
      </c>
    </row>
  </sheetData>
  <mergeCells count="99">
    <mergeCell ref="A1:L1"/>
    <mergeCell ref="A2:L2"/>
    <mergeCell ref="A3:L3"/>
    <mergeCell ref="D5:H5"/>
    <mergeCell ref="D7:H7"/>
    <mergeCell ref="D9:H9"/>
    <mergeCell ref="D10:H10"/>
    <mergeCell ref="C14:F14"/>
    <mergeCell ref="K14:L14"/>
    <mergeCell ref="C15:F15"/>
    <mergeCell ref="K15:L15"/>
    <mergeCell ref="C16:F16"/>
    <mergeCell ref="K16:L16"/>
    <mergeCell ref="C17:F17"/>
    <mergeCell ref="K17:L17"/>
    <mergeCell ref="C18:F18"/>
    <mergeCell ref="K18:L18"/>
    <mergeCell ref="C19:F19"/>
    <mergeCell ref="K19:L19"/>
    <mergeCell ref="C20:F20"/>
    <mergeCell ref="K20:L20"/>
    <mergeCell ref="C21:F21"/>
    <mergeCell ref="K21:L21"/>
    <mergeCell ref="C22:F22"/>
    <mergeCell ref="K22:L22"/>
    <mergeCell ref="K24:L24"/>
    <mergeCell ref="C30:C32"/>
    <mergeCell ref="K30:L32"/>
    <mergeCell ref="F31:F32"/>
    <mergeCell ref="K33:L33"/>
    <mergeCell ref="F37:G37"/>
    <mergeCell ref="F38:G38"/>
    <mergeCell ref="C42:C43"/>
    <mergeCell ref="F42:G43"/>
    <mergeCell ref="I42:I43"/>
    <mergeCell ref="J42:L43"/>
    <mergeCell ref="C44:C45"/>
    <mergeCell ref="F44:G45"/>
    <mergeCell ref="I44:I45"/>
    <mergeCell ref="J44:L45"/>
    <mergeCell ref="J46:L46"/>
    <mergeCell ref="C57:D57"/>
    <mergeCell ref="I57:J57"/>
    <mergeCell ref="C58:D58"/>
    <mergeCell ref="I58:J58"/>
    <mergeCell ref="C59:D59"/>
    <mergeCell ref="I59:J59"/>
    <mergeCell ref="C60:D60"/>
    <mergeCell ref="I60:J60"/>
    <mergeCell ref="C61:D61"/>
    <mergeCell ref="I61:J61"/>
    <mergeCell ref="C62:D62"/>
    <mergeCell ref="I62:J62"/>
    <mergeCell ref="C63:D63"/>
    <mergeCell ref="I63:J63"/>
    <mergeCell ref="C64:D64"/>
    <mergeCell ref="C65:D65"/>
    <mergeCell ref="C69:F69"/>
    <mergeCell ref="G69:I69"/>
    <mergeCell ref="C70:D70"/>
    <mergeCell ref="G70:H70"/>
    <mergeCell ref="C71:D71"/>
    <mergeCell ref="G71:H71"/>
    <mergeCell ref="C72:D72"/>
    <mergeCell ref="G72:H72"/>
    <mergeCell ref="C73:D73"/>
    <mergeCell ref="G73:H73"/>
    <mergeCell ref="C74:D74"/>
    <mergeCell ref="G74:H74"/>
    <mergeCell ref="C75:D75"/>
    <mergeCell ref="G75:H75"/>
    <mergeCell ref="I80:J80"/>
    <mergeCell ref="I81:J81"/>
    <mergeCell ref="I82:J82"/>
    <mergeCell ref="I83:J83"/>
    <mergeCell ref="I84:J84"/>
    <mergeCell ref="I93:J93"/>
    <mergeCell ref="I94:J94"/>
    <mergeCell ref="I95:J95"/>
    <mergeCell ref="I96:J96"/>
    <mergeCell ref="C111:L111"/>
    <mergeCell ref="C112:L112"/>
    <mergeCell ref="D116:L116"/>
    <mergeCell ref="D117:L117"/>
    <mergeCell ref="A177:L177"/>
    <mergeCell ref="A178:L178"/>
    <mergeCell ref="A179:L179"/>
    <mergeCell ref="A180:L180"/>
    <mergeCell ref="D184:H184"/>
    <mergeCell ref="D186:H186"/>
    <mergeCell ref="D188:H188"/>
    <mergeCell ref="F216:G216"/>
    <mergeCell ref="F217:G217"/>
    <mergeCell ref="F218:G218"/>
    <mergeCell ref="D190:H190"/>
    <mergeCell ref="F210:G210"/>
    <mergeCell ref="H210:I210"/>
    <mergeCell ref="F211:G211"/>
    <mergeCell ref="H211:I211"/>
  </mergeCells>
  <printOptions horizontalCentered="1"/>
  <pageMargins left="0.31527777777777799" right="0.27569444444444402" top="0.31527777777777799" bottom="0.31527777777777799" header="0.51180555555555496" footer="0.51180555555555496"/>
  <pageSetup paperSize="9" scale="93" firstPageNumber="0" orientation="portrait" horizontalDpi="300" verticalDpi="300" r:id="rId1"/>
  <rowBreaks count="2" manualBreakCount="2">
    <brk id="53" max="16383" man="1"/>
    <brk id="10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472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nuovo</vt:lpstr>
    </vt:vector>
  </TitlesOfParts>
  <Company>COMUNE DI FOSSANO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UFFICIO URBANISTICA</dc:creator>
  <dc:description/>
  <cp:lastModifiedBy>Utente</cp:lastModifiedBy>
  <cp:revision>67</cp:revision>
  <cp:lastPrinted>2017-11-13T16:31:08Z</cp:lastPrinted>
  <dcterms:created xsi:type="dcterms:W3CDTF">2002-01-24T09:54:26Z</dcterms:created>
  <dcterms:modified xsi:type="dcterms:W3CDTF">2024-04-10T14:58:38Z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COMUNE DI FOSSANO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